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O:\Vergabemanagement\Vergabemanagement\Ausschreibungen 2025\2025-478 RV Mobile Device Management (Apple)\#3_Vergabeunterlagen\"/>
    </mc:Choice>
  </mc:AlternateContent>
  <xr:revisionPtr revIDLastSave="0" documentId="8_{F4B7DFEB-68F8-484B-B389-193E29E6383D}" xr6:coauthVersionLast="47" xr6:coauthVersionMax="47" xr10:uidLastSave="{00000000-0000-0000-0000-000000000000}"/>
  <bookViews>
    <workbookView xWindow="-120" yWindow="-120" windowWidth="28920" windowHeight="13230" activeTab="3" xr2:uid="{441D98B9-8ED4-9942-BAB4-2488F44E724D}"/>
  </bookViews>
  <sheets>
    <sheet name="A1.1 Deckblatt" sheetId="4" r:id="rId1"/>
    <sheet name="A1.2 Leistungskriterien" sheetId="1" r:id="rId2"/>
    <sheet name="A1.3 Preisblatt" sheetId="5" r:id="rId3"/>
    <sheet name="A1.4 Zuschlagkriterien" sheetId="6" r:id="rId4"/>
  </sheets>
  <externalReferences>
    <externalReference r:id="rId5"/>
  </externalReferences>
  <definedNames>
    <definedName name="strAnbieterName">'[1]A1.3 Anbieter'!$B$6</definedName>
    <definedName name="strVergabeName">'[1]A1.1 Deckblatt'!$B$6</definedName>
    <definedName name="strVergabeNr">'[1]A1.1 Deckblatt'!$B$7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 i="5" l="1"/>
  <c r="F43" i="5"/>
  <c r="G37" i="1"/>
  <c r="F37" i="1"/>
  <c r="F34" i="5"/>
  <c r="F49" i="5"/>
  <c r="F57" i="5"/>
  <c r="F17" i="5"/>
  <c r="F23" i="5"/>
  <c r="F8" i="5"/>
  <c r="C62" i="5"/>
  <c r="F62" i="5" l="1"/>
  <c r="D43" i="5"/>
  <c r="D30" i="5"/>
  <c r="D17" i="5"/>
  <c r="D57" i="5"/>
  <c r="D49" i="5"/>
  <c r="D34" i="5"/>
  <c r="D23" i="5"/>
  <c r="D8" i="5"/>
  <c r="D62" i="5" l="1"/>
</calcChain>
</file>

<file path=xl/sharedStrings.xml><?xml version="1.0" encoding="utf-8"?>
<sst xmlns="http://schemas.openxmlformats.org/spreadsheetml/2006/main" count="318" uniqueCount="261">
  <si>
    <t>Beschaffung von Apple Produkten und zugehöriges Zubehör</t>
  </si>
  <si>
    <t>Vergabenummer: 2025-478</t>
  </si>
  <si>
    <t>Ausschreibungs- und Formularinformationen</t>
  </si>
  <si>
    <t>Beschreibung</t>
  </si>
  <si>
    <t>Auftragsvolumen</t>
  </si>
  <si>
    <t>Auftragsvolumen "Das voraussichtliche Auftragsvolumen während der Vertragslaufzeit wird auf insgesamt ca. 450.000 EUR netto jährlich geschätzt
es handelt sich hierbei ausdrücklich um eine unverbindliche Schätzung auf Grundlage der bisherigen Beschaffungsmengen und des voraussichtlichen Bedarfs.
Eine Abnahmeverpflichtung oder Mengen- bzw. Umsatzgarantie ist hiermit nicht verbunden.
Der tatsächliche Leistungsabruf erfolgt bedarfsgerecht durch den Auftraggeber während der Vertragslaufzeit."</t>
  </si>
  <si>
    <t>Hinweise zur Verwendung der Formulare</t>
  </si>
  <si>
    <t>Angebots- und Formularstruktur</t>
  </si>
  <si>
    <r>
      <t xml:space="preserve">Die Ausschreibung und die vorliegenden Angebotsformulare orientieren sich an der </t>
    </r>
    <r>
      <rPr>
        <b/>
        <sz val="10"/>
        <color theme="1"/>
        <rFont val="Aptos Narrow"/>
        <scheme val="minor"/>
      </rPr>
      <t>Unterlage für Ausschreibung und Bewertung von IT-Leistungen, kurz UfAB</t>
    </r>
    <r>
      <rPr>
        <sz val="10"/>
        <rFont val="Aptos Narrow"/>
        <scheme val="minor"/>
      </rPr>
      <t xml:space="preserve"> (Stand 2018)
des Beschaffungsamts des Bundesministeriums des Inneren (Download siehe http://www.cio.bund.de/).</t>
    </r>
  </si>
  <si>
    <t>Informationspflicht</t>
  </si>
  <si>
    <t>Wichtig: Der Bieter hat alle in den Tabellenblättern beschriebenen Informationen zur Kenntnis zu nehmen und zu beachten, da sie wichtige Informationen zum Ausschreibungsverfahren und -gegenstand enthalten.</t>
  </si>
  <si>
    <t>Formularliste</t>
  </si>
  <si>
    <t>Anlagen Nr</t>
  </si>
  <si>
    <t>Tabellenblatt</t>
  </si>
  <si>
    <t>Vom Bieter auszufüllen</t>
  </si>
  <si>
    <t>A1.1</t>
  </si>
  <si>
    <t>Deckblatt</t>
  </si>
  <si>
    <t>Nein</t>
  </si>
  <si>
    <t>Übersicht der Formulare und Verwendungshinweise</t>
  </si>
  <si>
    <t>A1.2</t>
  </si>
  <si>
    <t>Leistungskriterien</t>
  </si>
  <si>
    <t>Ja</t>
  </si>
  <si>
    <t>Kriterienkatalog/Anforderungsliste</t>
  </si>
  <si>
    <t>A1.3</t>
  </si>
  <si>
    <t>Preisblatt</t>
  </si>
  <si>
    <t>Preisblatt zur Abfrage von Preisinformationen</t>
  </si>
  <si>
    <t>A1.4</t>
  </si>
  <si>
    <t>Wertungsmatrix</t>
  </si>
  <si>
    <t xml:space="preserve">Wertungsmatrix </t>
  </si>
  <si>
    <t>Wichtig: Die vom Bieter auszufüllenden Felder sind grau hinterlegt.</t>
  </si>
  <si>
    <r>
      <rPr>
        <b/>
        <sz val="10"/>
        <color rgb="FF000000"/>
        <rFont val="Aptos Narrow"/>
        <scheme val="minor"/>
      </rPr>
      <t xml:space="preserve">HINWEIS:
</t>
    </r>
    <r>
      <rPr>
        <sz val="10"/>
        <color rgb="FF000000"/>
        <rFont val="Aptos Narrow"/>
        <scheme val="minor"/>
      </rPr>
      <t xml:space="preserve">Bei den Kriterien Typ A handelt es sich um Anforderungen an die Leistungserbringung, die vom Bieter erfüllt werden müssen (sog. Ausschluss-Kriterien = A-Kriterien). 
Diese A-Kriterien sind vom Bieter in diesem Leistungsverzeichnis (als Teil seines Angebots) mit einem "Ja" zu kennzeichnen, wenn diese zutreffen.
Das Nichterfüllen eines Kriterien-Typs A führt zum Ausschluss des Angebots.
Das Nichtausfüllen einer Abfrage des Kriterien-Typs B (sog. Bewertungs-Kriterien = B-Kriterium) wird jeweils mit Null (0) Punkten bewertet.
</t>
    </r>
  </si>
  <si>
    <t>Bieter- Angabe</t>
  </si>
  <si>
    <t>Max.
Punktzahl</t>
  </si>
  <si>
    <t>Bewertungs-punkte (B)</t>
  </si>
  <si>
    <t>Nr.</t>
  </si>
  <si>
    <r>
      <t xml:space="preserve">Bitte beantworten Sie in der Spalte E [Bieter-Angabe] die Fragen mit Ja oder Nein, es sei denn für das Eingabefeld wird ausdrücklich zur Eingabe eines Wertes, einer Nummer oder eines Datums aufgefordert. 
</t>
    </r>
    <r>
      <rPr>
        <sz val="10"/>
        <color rgb="FFC00000"/>
        <rFont val="Aptos Narrow"/>
        <family val="2"/>
        <scheme val="minor"/>
      </rPr>
      <t>Wichtig: Nicht ausgefüllte Felder gelten als mit Nein beantwortet.</t>
    </r>
    <r>
      <rPr>
        <sz val="10"/>
        <color theme="1" tint="0.499984740745262"/>
        <rFont val="Aptos Narrow"/>
        <family val="2"/>
        <scheme val="minor"/>
      </rPr>
      <t xml:space="preserve">
 </t>
    </r>
  </si>
  <si>
    <t xml:space="preserve">es ist nur die Eingabe "Ja" oder "Nein" zugelassen, es sei denn für das Eingabefeld wird ausdrücklich zur Eingabe eines Wertes oder Datums aufgefordert. </t>
  </si>
  <si>
    <t xml:space="preserve"> Erreichte 
Punkte pro B-Kriterium</t>
  </si>
  <si>
    <t>1.2</t>
  </si>
  <si>
    <t>Kriterien Typ</t>
  </si>
  <si>
    <t>Allgemeine Konzepte</t>
  </si>
  <si>
    <t>1.2.1</t>
  </si>
  <si>
    <t>A</t>
  </si>
  <si>
    <t>Produkte</t>
  </si>
  <si>
    <t xml:space="preserve">Der Auftragnehmer stellt alle Produkte inkl. Zubehör der Hersteller Apples bereit. Die bereitgestellten Produkte sind ausschließlich Neuware und für den EU-Markt bestimmt. </t>
  </si>
  <si>
    <t>1.2.2</t>
  </si>
  <si>
    <t>Bei einem Generationenwechsel stellt der Auftragnehmer die neue Gerätegeneration zum offiziellen Marktstart in Deutschland zur Verfügung</t>
  </si>
  <si>
    <t>1.2.3</t>
  </si>
  <si>
    <t xml:space="preserve">A </t>
  </si>
  <si>
    <t>Es wird ein Informationsportal bereitgestellt, in dem Mitarbeiter die bereitgestellten Geräte begutachten können.
Das komplette Portfolio wird dargestellt und die einzelnen Produkte sind konfigurierbar (Farbe, Speicher, Tastaturlayout). Preis und Lieferzeit wird für die jeweilige Konfiguration angezeigt.
Preisangaben in Euro, inklusive Transportkosten.</t>
  </si>
  <si>
    <t>1.2.4</t>
  </si>
  <si>
    <t>B</t>
  </si>
  <si>
    <t>Das Informationsportal listet bei einem Gerät auch kompatibles Zubehör auf, sodass passendes Zubehör einfach und sicher ausgewählt werden kann</t>
  </si>
  <si>
    <t>1.2.5</t>
  </si>
  <si>
    <t>Der Auftragnehmer bietet zusätzlich zu der Apple Produktpalette auch eine Auswahl an Zubehörartikel von Drittanbietern (Schutzglas, Schutzhülle, Netzteil).</t>
  </si>
  <si>
    <t>1.2.6</t>
  </si>
  <si>
    <t>Das Informationsportal ermöglicht es, mehrere Produkte in Warenkörben zusammenzustellen und diese Zusammenstellungen für eine spätere Nutzung zu speichern.</t>
  </si>
  <si>
    <t>1.2.7</t>
  </si>
  <si>
    <t>Lieferung</t>
  </si>
  <si>
    <t>Lieferung an Auftraggeber erfolgen auf Kosten und Risiko der Auftragnehmer. Der Auftragnehmer ist für die Organisation und Beauftragung der Lieferdienste und Nachverfolgbarkeit zuständig.</t>
  </si>
  <si>
    <t>1.2.8</t>
  </si>
  <si>
    <t>Der Auftragnehmer stellt die Sendungsverfolgungsnummer an eine festgelegte Mailadresse bereit.</t>
  </si>
  <si>
    <t>1.2.9</t>
  </si>
  <si>
    <t>Der Auftragnehmer stellt ein Portal zur Einsicht der Sendungsverfolgungsnummern bereit.</t>
  </si>
  <si>
    <t>1.2.10</t>
  </si>
  <si>
    <t>Bei verfügbaren Artikeln erfolgt eine Lieferung innerhalb von 10 Arbeitstagen. Bei nicht verfügbarer Ware informiert der Auftragnehmer den Auftraggeber über das geschätzte Lieferdatum.</t>
  </si>
  <si>
    <t>1.2.11</t>
  </si>
  <si>
    <t>Der Auftragnehmer liefert bei größeren Bestellmengen eine Teillieferung versandkostenfrei.</t>
  </si>
  <si>
    <t>1.2.12</t>
  </si>
  <si>
    <t>Die Lieferung durch den Auftragnehmer beauftragten Dienstleister erfolgt direkt an den Arbeitsplatz des Auftraggebers.</t>
  </si>
  <si>
    <t>1.2.13</t>
  </si>
  <si>
    <t>Jeder Lieferung liegt ein Liefernachweis inkl. Seriennummer und Modellangabe bei.</t>
  </si>
  <si>
    <t>1.2.14</t>
  </si>
  <si>
    <t>Der Bieter muss über ein eigenes oder vertraglich gesichertes Lager verfügen, sodass eine kurzfristige Verfügbarkeit der angebotenen Produkte gewährleistet wird.</t>
  </si>
  <si>
    <t>1.2.15</t>
  </si>
  <si>
    <t>Die DEP/ADE-Registrierung wird seitens Auftragnehmer für alle DEP/ADE-fähigen Artikel der Marke Apple durchgeführt.</t>
  </si>
  <si>
    <t>1.2.16</t>
  </si>
  <si>
    <t>Service und Support</t>
  </si>
  <si>
    <t>Der Auftragnehmer stellt einen allgemeinen Support während der Geschäftszeiten bereit.
Geschäftszeiten wären von Montag bis Freitag von 08:00 Uhr bis 15:00 Uhr</t>
  </si>
  <si>
    <t>1.2.17</t>
  </si>
  <si>
    <t>Der Auftragnehmer stellt einen direkten Ansprechpartner inkl. Kontaktdaten zur Verfügung.</t>
  </si>
  <si>
    <t>1.2.18</t>
  </si>
  <si>
    <t>Vom Auftragnehmer wird ein Informationsportal bereitgestellt, in dem Service-/Reparaturaufträge erstellt und eingesehen werden können.</t>
  </si>
  <si>
    <t>1.2.19</t>
  </si>
  <si>
    <t>Reparatur</t>
  </si>
  <si>
    <t>Der Auftragnehmer bietet einen Reparaturservice für Artikel der Marke Apple an.</t>
  </si>
  <si>
    <t>1.2.20</t>
  </si>
  <si>
    <t>Der Auftragnehmer bietet die Abwicklung von Garantie- und Servicefällen für die Marke Apple (inkl. AppleCare, DOA-Fälle) an.</t>
  </si>
  <si>
    <t>1.2.21</t>
  </si>
  <si>
    <t>Bei veröffentlichten Austausch bzw. Serviceprogrammen des Herstellers Apple informiert der Auftragnehmer den Auftraggeber schnellstmöglich.</t>
  </si>
  <si>
    <t>1.2.22</t>
  </si>
  <si>
    <t>Die Reparatur erfolgt innerhalb der EU unter Einhaltung der EU-DSGVO.</t>
  </si>
  <si>
    <t>1.2.23</t>
  </si>
  <si>
    <t>Bei einer kostenfreien Reparatur (Garantie oder Gewährleistung) stellt der Auftragnehmer ein kostenloses Versandlabel für den Versand zur Reparatur bereit.</t>
  </si>
  <si>
    <t>1.2.24</t>
  </si>
  <si>
    <t>Bei allen Reparaturen stellt der Auftragnehmer ein kostenloses Versandlabel für den Versand zur Reparatur bereit.</t>
  </si>
  <si>
    <t>1.2.25</t>
  </si>
  <si>
    <t>Der Auftragnehmer bietet eine OnSite-Service Option an und klärt den Auftraggeber über anfallende Zusatzkosten im Voraus auf.</t>
  </si>
  <si>
    <t>1.2.26</t>
  </si>
  <si>
    <t>Nachhaltigkeit</t>
  </si>
  <si>
    <t>Der Auftragnehmer bietet eine Rücknahme von Altgeräten über ein Recycling Programm an.</t>
  </si>
  <si>
    <t>1.2.27</t>
  </si>
  <si>
    <t>Bei Rücknahme von Altgeräten erfolgt eine Datenlöschung gemäß DSGVO inkl. Zertifikat pro Gerät.</t>
  </si>
  <si>
    <t>1.2.28</t>
  </si>
  <si>
    <t>E</t>
  </si>
  <si>
    <t>Unternehmen</t>
  </si>
  <si>
    <t>Die Unternehmensgröße des Bieters beträgt mindestens 100 Beschäftigt.</t>
  </si>
  <si>
    <t>1.2.29</t>
  </si>
  <si>
    <t>Der Bieter muss in den letzten zwei abgeschlossenen Geschäftsjahren (2023–2024) jeweils einen Jahresumsatz von mindestens
3.000.000 Mio. € mit dem Vertrieb von Apple-Produkten erzielt haben.</t>
  </si>
  <si>
    <t>1.2.30</t>
  </si>
  <si>
    <t>Es werden zwei Referenzkunden gefordert,
- bei denen der Bieter derzeit einen Rahmenvertrag hält über die Lieferung von Apple Produkten mit einem erwarteten Gesamtvolumen von mindestens 1 Mio. € und einem beauftragten Volumen von 200.000€</t>
  </si>
  <si>
    <t>1.2.31</t>
  </si>
  <si>
    <t>Der Bieter verfügt über eine aktive Partnerschaft oder Zertifizierung mit dem Hersteller Apple.
Als Nachweis gilt u.a. die Teilnahme an einem Hersteller anerkannten Serviceprogramm (Apple Authorized Service Provider, Apple Authorized Reseller, Apple Distribution Programm o.ä.).</t>
  </si>
  <si>
    <t>Summe Leistungspunkte</t>
  </si>
  <si>
    <t>Preisinformation</t>
  </si>
  <si>
    <t>Kriterium</t>
  </si>
  <si>
    <t>Produktgruppe (PG)</t>
  </si>
  <si>
    <t>Wertungspreis</t>
  </si>
  <si>
    <t>erwarteter Anteil aus dem Gesamtwertungsvolumen</t>
  </si>
  <si>
    <t>Rabattsatz in %</t>
  </si>
  <si>
    <t>Wertungspreis rabattiert</t>
  </si>
  <si>
    <t>Kommentar</t>
  </si>
  <si>
    <t>1.3.1</t>
  </si>
  <si>
    <t>Mac</t>
  </si>
  <si>
    <t>1.3.1.1</t>
  </si>
  <si>
    <t>MacBook Air 13"</t>
  </si>
  <si>
    <t>1.3.1.2</t>
  </si>
  <si>
    <t>MacBook Air 15"</t>
  </si>
  <si>
    <t>1.3.1.3</t>
  </si>
  <si>
    <t>MacBook Pro 14"</t>
  </si>
  <si>
    <t>1.3.1.4</t>
  </si>
  <si>
    <t>MacBook Pro 16"</t>
  </si>
  <si>
    <t>1.3.1.5</t>
  </si>
  <si>
    <t>iMac 24"</t>
  </si>
  <si>
    <t>1.3.1.6</t>
  </si>
  <si>
    <t>Mac mini</t>
  </si>
  <si>
    <t>1.3.1.7</t>
  </si>
  <si>
    <t>Mac Studio</t>
  </si>
  <si>
    <t>1.3.1.8</t>
  </si>
  <si>
    <t>Mac Pro</t>
  </si>
  <si>
    <t>1.3.2</t>
  </si>
  <si>
    <t xml:space="preserve">iPhone </t>
  </si>
  <si>
    <t>1.3.2.1</t>
  </si>
  <si>
    <t>iPhone 16e</t>
  </si>
  <si>
    <t>1.3.2.2</t>
  </si>
  <si>
    <t>iPhone 17</t>
  </si>
  <si>
    <t>1.3.2.3</t>
  </si>
  <si>
    <t>iPhone 17 Pro</t>
  </si>
  <si>
    <t>1.3.2.4</t>
  </si>
  <si>
    <t xml:space="preserve">iPhone 17 Pro Max </t>
  </si>
  <si>
    <t>1.3.2.5</t>
  </si>
  <si>
    <t>iPhone Air</t>
  </si>
  <si>
    <t>1.3.3</t>
  </si>
  <si>
    <t>iPad</t>
  </si>
  <si>
    <t>1.3.3.1</t>
  </si>
  <si>
    <t>iPad mini</t>
  </si>
  <si>
    <t>1.3.3.2</t>
  </si>
  <si>
    <t xml:space="preserve">iPad </t>
  </si>
  <si>
    <t>1.3.3.3</t>
  </si>
  <si>
    <t>iPad Air 11"</t>
  </si>
  <si>
    <t>1.3.3.4</t>
  </si>
  <si>
    <t>iPad Air 13"</t>
  </si>
  <si>
    <t>1.3.3.5</t>
  </si>
  <si>
    <t>iPad Pro 11"</t>
  </si>
  <si>
    <t>1.3.3.6</t>
  </si>
  <si>
    <t>iPad Pro 13"</t>
  </si>
  <si>
    <t>1.3.4</t>
  </si>
  <si>
    <t>Apple Watch</t>
  </si>
  <si>
    <t>1.3.4.1</t>
  </si>
  <si>
    <t>Apple Watch SE3</t>
  </si>
  <si>
    <t>1.3.4.2</t>
  </si>
  <si>
    <t>Apple Watch Series 11</t>
  </si>
  <si>
    <t>1.3.4.3</t>
  </si>
  <si>
    <t>Apple Watch Ultra 3</t>
  </si>
  <si>
    <t>1.3.5</t>
  </si>
  <si>
    <t>Audio &amp; Home &amp; Display</t>
  </si>
  <si>
    <t>1.3.5.1</t>
  </si>
  <si>
    <t>Airpods (4 Gen.)</t>
  </si>
  <si>
    <t>1.3.5.2</t>
  </si>
  <si>
    <t>Airpods Pro (3 Gen.)</t>
  </si>
  <si>
    <t>1.3.5.3</t>
  </si>
  <si>
    <t>Airpods Max</t>
  </si>
  <si>
    <t>1.3.5.4</t>
  </si>
  <si>
    <t>Apple TV 4K</t>
  </si>
  <si>
    <t>1.3.5.5</t>
  </si>
  <si>
    <t>HomePod</t>
  </si>
  <si>
    <t>1.3.5.6</t>
  </si>
  <si>
    <t>HomePod mini</t>
  </si>
  <si>
    <t>1.3.5.7</t>
  </si>
  <si>
    <t>Studio Display</t>
  </si>
  <si>
    <t>1.3.5.8</t>
  </si>
  <si>
    <t>Apple Vision Pro</t>
  </si>
  <si>
    <t>1.3.6</t>
  </si>
  <si>
    <t>Zubehör - Mac</t>
  </si>
  <si>
    <t>1.3.6.1</t>
  </si>
  <si>
    <t xml:space="preserve">Magic Keyboard </t>
  </si>
  <si>
    <t>1.3.6.2</t>
  </si>
  <si>
    <t>Magic Keyboard mit Touch ID und Ziffernblock</t>
  </si>
  <si>
    <t>1.3.6.3</t>
  </si>
  <si>
    <t>Magic Trackpad</t>
  </si>
  <si>
    <t>1.3.6.4</t>
  </si>
  <si>
    <t>Magic Mouse</t>
  </si>
  <si>
    <t>1.3.6.5</t>
  </si>
  <si>
    <t>70W USB-C Power Adapter</t>
  </si>
  <si>
    <t>1.3.7</t>
  </si>
  <si>
    <t>Zubehör - iPad</t>
  </si>
  <si>
    <t>1.3.7.1</t>
  </si>
  <si>
    <t>Apple Pencil Pro</t>
  </si>
  <si>
    <t>1.3.7.2</t>
  </si>
  <si>
    <t>Apple Pencil (USB-C)</t>
  </si>
  <si>
    <t>1.3.7.3</t>
  </si>
  <si>
    <t>Magic Keyboard für 11" iPad Pro</t>
  </si>
  <si>
    <t>1.3.7.4</t>
  </si>
  <si>
    <t>Magic Keyboard für 13" iPad Pro</t>
  </si>
  <si>
    <t>1.3.7.5</t>
  </si>
  <si>
    <t>Magic Keyboard für 11" iPad Air</t>
  </si>
  <si>
    <t>1.3.7.6</t>
  </si>
  <si>
    <t>Magic Keyboard für 13" ipad Air</t>
  </si>
  <si>
    <t>1.3.7.7</t>
  </si>
  <si>
    <t>Magic Keyboard Folio für iPad</t>
  </si>
  <si>
    <t>1.3.8</t>
  </si>
  <si>
    <t>Zubehör - iPhone</t>
  </si>
  <si>
    <t>1.3.8.1</t>
  </si>
  <si>
    <t>iPhone 16e Clear Case mit MagSafe</t>
  </si>
  <si>
    <t>1.3.8.2</t>
  </si>
  <si>
    <t>iPhone 17 Clear Case mit MagSafe</t>
  </si>
  <si>
    <t>1.3.8.3</t>
  </si>
  <si>
    <t>iPhone 17 Pro Clear Case mit MagSafe</t>
  </si>
  <si>
    <t>1.3.8.4</t>
  </si>
  <si>
    <t>iPhone 17 Pro Max Clear Case mit MagSafe</t>
  </si>
  <si>
    <t>Summe</t>
  </si>
  <si>
    <t>Zuschlagkriterien</t>
  </si>
  <si>
    <t>Bewertung</t>
  </si>
  <si>
    <t xml:space="preserve">Die Bewertung der Angbeote erfolgt nach dem Kriterium des wirtschaftlichen Angebots
Das Preis-Leistungs-Verhältnis wird anhand folgender Zuschlagskriterien bewertet:
</t>
  </si>
  <si>
    <t>Kriterkium</t>
  </si>
  <si>
    <t>Gewichtung</t>
  </si>
  <si>
    <t>Preis</t>
  </si>
  <si>
    <t>Bewertung auf Basis des angebotenen Rabatts auf A1.3 Preisblatt</t>
  </si>
  <si>
    <t>Qualität/Leistungsmerkmale</t>
  </si>
  <si>
    <t>Erfüllung der Leistungskriterien auf A1.2 Leistungskriterien</t>
  </si>
  <si>
    <t>Ermittlung des wirtschaftlichsten Angebotes</t>
  </si>
  <si>
    <t>Die Ermittlung des wirtschaftlichsten Angebots erfolgt über die Anwendung folgender Zuschlagskriterien:</t>
  </si>
  <si>
    <t xml:space="preserve">Zuschlagskriterium "Preis" (Gewichtung 60%) </t>
  </si>
  <si>
    <t>Zuschlagskriterium "Qualität" (Gewichtung 40%)</t>
  </si>
  <si>
    <t>Zu Zuschlagskriterium "Preis":</t>
  </si>
  <si>
    <r>
      <rPr>
        <sz val="11"/>
        <color rgb="FF000000"/>
        <rFont val="Aptos Narrow"/>
        <scheme val="minor"/>
      </rPr>
      <t xml:space="preserve">Zur Berechnung des Gesamtwertungspreises ist von den Bietern das Tabellenblatt "A1.3 Preisblatt" auszufüllen. Hierfür sind in die dafür vorgesehenen Zellen die Preise einzutragen. Mit Hilfe hinterlegter Formeln wird auf Grundlage der Angaben letztlich der Gesamtwertungspreis berechnet. 
Der Punktwert „Preis“ eines jeden Bieters wird ermittelt, indem der Gesamtwertungspreis des jeweiligen Bieters ins Verhältnis zum niedrigsten eingereichten Gesamtwertungspreis gesetzt wird. Hierfür werden folgende Formeln angewandt:
</t>
    </r>
    <r>
      <rPr>
        <b/>
        <sz val="11"/>
        <color rgb="FF000000"/>
        <rFont val="Aptos Narrow"/>
        <scheme val="minor"/>
      </rPr>
      <t>Punktwert "Preis"</t>
    </r>
    <r>
      <rPr>
        <sz val="12"/>
        <color rgb="FF000000"/>
        <rFont val="Aptos Narrow"/>
        <scheme val="minor"/>
      </rPr>
      <t xml:space="preserve"> = (Gesamtwertungspreis des Bieters mit den geringsten Gesamtwertungspreis / Gesamtwertungspreis des jeweiligen Bieters) *60
Im Zuschlagskriterium "Preis" kann somit eine Maximalpunktzahl von 60</t>
    </r>
    <r>
      <rPr>
        <b/>
        <sz val="11"/>
        <color rgb="FF000000"/>
        <rFont val="Aptos Narrow"/>
        <scheme val="minor"/>
      </rPr>
      <t xml:space="preserve"> Punkten</t>
    </r>
    <r>
      <rPr>
        <sz val="12"/>
        <color rgb="FF000000"/>
        <rFont val="Aptos Narrow"/>
        <scheme val="minor"/>
      </rPr>
      <t xml:space="preserve"> erreicht werden.</t>
    </r>
  </si>
  <si>
    <t>Zu Zuschlagskriterium "Qualität":</t>
  </si>
  <si>
    <r>
      <rPr>
        <sz val="11"/>
        <color rgb="FF000000"/>
        <rFont val="Aptos Narrow"/>
        <scheme val="minor"/>
      </rPr>
      <t xml:space="preserve">Zur Ermittlung des Punktwertes "Qualität" haben die Bieter das Tabellenblatt "A1.2. Leistungskriterien" auszufüllen und geforderte Unterlagen einzureichen. Berücksichtigt werden zur Ermittlung lediglich die B-Kriterien. A-Kriterien fließen nicht in der Bewertung "Qualität" ein. Bewertet werden die einzelnen B-Kriterien auf Grundlage der angegebenen Bewertungschemas. Insgesamt sind für das Zuschlagskriterium "Qualität", 60 Punkte zu erreichen.
Der Punktwert "Qualität" eines jeden Bieters wird anhand folgender Formel ermittelt:
</t>
    </r>
    <r>
      <rPr>
        <b/>
        <sz val="11"/>
        <color rgb="FF000000"/>
        <rFont val="Aptos Narrow"/>
        <scheme val="minor"/>
      </rPr>
      <t>Punktwert "Qualität"</t>
    </r>
    <r>
      <rPr>
        <sz val="12"/>
        <color rgb="FF000000"/>
        <rFont val="Aptos Narrow"/>
        <scheme val="minor"/>
      </rPr>
      <t xml:space="preserve"> = (Punktzahl des jeweiligen Bieters / 60) * 40
Im Zuschlagskriterium "Qualität" kann somit eine Maximalpunktzahl von</t>
    </r>
    <r>
      <rPr>
        <b/>
        <sz val="11"/>
        <color rgb="FF000000"/>
        <rFont val="Aptos Narrow"/>
        <scheme val="minor"/>
      </rPr>
      <t xml:space="preserve"> 40 Punkten</t>
    </r>
    <r>
      <rPr>
        <sz val="12"/>
        <color rgb="FF000000"/>
        <rFont val="Aptos Narrow"/>
        <scheme val="minor"/>
      </rPr>
      <t xml:space="preserve"> erreicht werden.</t>
    </r>
  </si>
  <si>
    <t>Ermittlung der finalen Gesamtpunktzahl:</t>
  </si>
  <si>
    <t>Zur Ermittlung der Gesamtpunktzahl wird folgende Formel angewandt:</t>
  </si>
  <si>
    <r>
      <rPr>
        <b/>
        <sz val="11"/>
        <color rgb="FF000000"/>
        <rFont val="Aptos Narrow"/>
        <scheme val="minor"/>
      </rPr>
      <t>Gesamtpunktwert</t>
    </r>
    <r>
      <rPr>
        <sz val="12"/>
        <color rgb="FF000000"/>
        <rFont val="Aptos Narrow"/>
        <scheme val="minor"/>
      </rPr>
      <t xml:space="preserve"> = Punktwert "Preis" + Punktwert "Qualität"</t>
    </r>
  </si>
  <si>
    <r>
      <rPr>
        <sz val="11"/>
        <color rgb="FF000000"/>
        <rFont val="Aptos Narrow"/>
        <scheme val="minor"/>
      </rPr>
      <t>Somit ist eine maximale Gesamtpunktzahl von 100</t>
    </r>
    <r>
      <rPr>
        <b/>
        <sz val="11"/>
        <color rgb="FF000000"/>
        <rFont val="Aptos Narrow"/>
        <scheme val="minor"/>
      </rPr>
      <t xml:space="preserve"> Punkten</t>
    </r>
    <r>
      <rPr>
        <sz val="12"/>
        <color rgb="FF000000"/>
        <rFont val="Aptos Narrow"/>
        <scheme val="minor"/>
      </rPr>
      <t xml:space="preserve"> zu erlangen.</t>
    </r>
  </si>
  <si>
    <t>Der Bieter mit der höchsten Gesamtpunktzahl aus den Zuschlagskriterien "Preis und Qualität" hat das wirtschaftlichste Angebot abgegeben und erhält folglich den Zuschlag.</t>
  </si>
  <si>
    <t>Bei gleicher erreichter Punktzahl von mind. zwei Anbietern, erhält der Bieter den Zuschlag, der die höchste Punktzahl im Zuschlagkriterium Preis erzielt hat.</t>
  </si>
  <si>
    <t>Bei gleicher erreichter Punktzahl in den Zuschlagskriterien Preis und Qualität von mind. zwei Anbietern, wird im Losverfahren der Bieter gewählt der den Zuschlag erhält. (Urteil OLG Hamburg, Beschl. v. 20.03.2020 – 1 Verg 1/19)</t>
  </si>
  <si>
    <t>Unternehmensinformationen</t>
  </si>
  <si>
    <t>Angaben zum Unternehmen</t>
  </si>
  <si>
    <t>Vollständiger Firmenname</t>
  </si>
  <si>
    <t>Anschrift</t>
  </si>
  <si>
    <t>Angaben durch Bieter</t>
  </si>
  <si>
    <t>Im Rahmen dieser Ausschreibung beabsichtigt der Auftraggeber, einen Rahmenvertrag über die Lieferung von Apple-Hardware, Zubehör sowie zugehörigen Dienstleistungen abzuschließen.
Ziel ist es, die kontinuierliche Versorgung der Organisation mit qualitativ hochwertigen, standardisierten IT-Arbeitsmitteln sicherzustellen, um einen reibungslosen Betrieb der bestehenden Apple-Infrastruktur zu gewährleisten.
Die Laufzeit des Vertrages beträgt ein Jahr, beginnend voraussichtlich am 01.05.2026.
Der Vertrag verlängert sich bis zu drei mal, um jeweils um ein weiteres Jahr, sofern er nicht vorher durch den Auftraggeber gekündigt wird.
Eine ordentliche Kündigung ist mit einer Frist von drei Monaten zum Laufzeitende möglich. Die Verlängerung erfolgt automatisch bei nicht fristgerechter Kündigung.
Die Ausschreibung erfolgt produktspezifisch, da im Auftragsgeberumfeld bereits eine umfangreiche Apple-Infrastruktur im Einsatz ist. Dies umfasst sowohl Endgeräte (Mac, iPhone, iPad) als auch das zugehörige Management- und Support-Ökosystem (u. a. Apple Business Manager, Mobile Device Management, macOS- und iOS-spezifische Softwareverteilung sowie bestehende Support- und Wartungsprozesse).
Ein produktneutraler Ansatz würde zu erheblichen technischen, organisatorischen und wirtschaftlichen Nachteilen führen, da Kompatibilität, Gerätemanagement, Schulungen sowie die Integration in bestehende Systeme wesentlich auf die Apple-Plattform ausgerichtet sind.
Ziel der Ausschreibung ist daher der Abschluss eines Vertrages mit einem qualifizierten Fachhändler oder autorisierten Apple-Partner, der die Lieferung der Produkte zu wettbewerbsfähigen Konditionen sowie eine verlässliche Betreuung während der gesamten Vertragslaufzeit gewährleisten kann.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</si>
</sst>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0.00\ _€_-;\-* #,##0.00\ _€_-;_-* &quot;-&quot;??\ _€_-;_-@_-"/>
    <numFmt numFmtId="165" formatCode="m/d/yyyy"/>
    <numFmt numFmtId="166" formatCode="#,##0.00;[Red]#,##0.00"/>
    <numFmt numFmtId="167" formatCode="#,##0.00\ &quot;€&quot;;[Red]#,##0.00\ &quot;€&quot;"/>
  </numFmts>
  <fonts count="45">
    <font>
      <sz val="12"/>
      <color theme="1"/>
      <name val="Aptos Narrow"/>
      <family val="2"/>
      <scheme val="minor"/>
    </font>
    <font>
      <sz val="18"/>
      <color theme="3"/>
      <name val="Aptos Display"/>
      <family val="2"/>
      <scheme val="major"/>
    </font>
    <font>
      <b/>
      <sz val="12"/>
      <color theme="0"/>
      <name val="Aptos Narrow"/>
      <family val="2"/>
      <scheme val="minor"/>
    </font>
    <font>
      <sz val="10"/>
      <name val="Arial"/>
      <family val="2"/>
    </font>
    <font>
      <b/>
      <sz val="10"/>
      <color theme="0"/>
      <name val="Aptos Narrow"/>
      <family val="2"/>
      <scheme val="minor"/>
    </font>
    <font>
      <b/>
      <sz val="10"/>
      <name val="Aptos Narrow"/>
      <family val="2"/>
      <scheme val="minor"/>
    </font>
    <font>
      <sz val="11"/>
      <color theme="1"/>
      <name val="Aptos Narrow"/>
      <family val="2"/>
      <scheme val="minor"/>
    </font>
    <font>
      <sz val="10"/>
      <color theme="1" tint="0.499984740745262"/>
      <name val="Aptos Narrow"/>
      <family val="2"/>
      <scheme val="minor"/>
    </font>
    <font>
      <sz val="10"/>
      <color rgb="FFC00000"/>
      <name val="Aptos Narrow"/>
      <family val="2"/>
      <scheme val="minor"/>
    </font>
    <font>
      <sz val="8"/>
      <color theme="1" tint="0.499984740745262"/>
      <name val="Aptos Narrow"/>
      <family val="2"/>
      <scheme val="minor"/>
    </font>
    <font>
      <b/>
      <sz val="12"/>
      <name val="Aptos Narrow"/>
      <family val="2"/>
      <scheme val="minor"/>
    </font>
    <font>
      <sz val="10"/>
      <name val="Arial"/>
      <family val="2"/>
      <charset val="1"/>
    </font>
    <font>
      <sz val="10"/>
      <name val="Aptos Narrow"/>
      <family val="2"/>
      <scheme val="minor"/>
    </font>
    <font>
      <sz val="11"/>
      <color indexed="8"/>
      <name val="Calibri"/>
      <family val="2"/>
      <charset val="1"/>
    </font>
    <font>
      <sz val="8"/>
      <name val="Aptos Narrow"/>
      <family val="2"/>
      <scheme val="minor"/>
    </font>
    <font>
      <b/>
      <sz val="16"/>
      <color theme="0"/>
      <name val="Aptos Narrow"/>
      <family val="2"/>
      <scheme val="minor"/>
    </font>
    <font>
      <sz val="16"/>
      <color theme="1"/>
      <name val="Aptos Narrow"/>
      <family val="2"/>
      <scheme val="minor"/>
    </font>
    <font>
      <b/>
      <sz val="16"/>
      <color rgb="FF000000"/>
      <name val="Aptos Narrow"/>
      <family val="2"/>
      <scheme val="minor"/>
    </font>
    <font>
      <b/>
      <sz val="11"/>
      <color theme="0"/>
      <name val="Aptos Narrow"/>
      <family val="2"/>
      <scheme val="minor"/>
    </font>
    <font>
      <b/>
      <sz val="11"/>
      <color theme="1"/>
      <name val="Aptos Narrow"/>
      <family val="2"/>
      <scheme val="minor"/>
    </font>
    <font>
      <sz val="10"/>
      <color rgb="FF0070C0"/>
      <name val="Aptos Narrow"/>
      <family val="2"/>
      <scheme val="minor"/>
    </font>
    <font>
      <b/>
      <sz val="10"/>
      <name val="Aptos Narrow"/>
      <scheme val="minor"/>
    </font>
    <font>
      <b/>
      <sz val="14"/>
      <color theme="0"/>
      <name val="Aptos Narrow"/>
      <family val="2"/>
      <scheme val="minor"/>
    </font>
    <font>
      <b/>
      <sz val="12"/>
      <name val="Aptos Narrow"/>
      <scheme val="minor"/>
    </font>
    <font>
      <b/>
      <sz val="12"/>
      <color theme="1"/>
      <name val="Aptos Narrow"/>
      <scheme val="minor"/>
    </font>
    <font>
      <b/>
      <sz val="10"/>
      <color rgb="FF000000"/>
      <name val="Aptos Narrow"/>
      <scheme val="minor"/>
    </font>
    <font>
      <sz val="10"/>
      <color rgb="FF000000"/>
      <name val="Aptos Narrow"/>
      <scheme val="minor"/>
    </font>
    <font>
      <b/>
      <sz val="12"/>
      <color theme="1"/>
      <name val="Aptos Narrow"/>
      <family val="2"/>
      <scheme val="minor"/>
    </font>
    <font>
      <b/>
      <sz val="10"/>
      <color theme="1"/>
      <name val="Aptos Narrow"/>
      <scheme val="minor"/>
    </font>
    <font>
      <sz val="10"/>
      <color theme="1"/>
      <name val="Aptos Narrow"/>
      <scheme val="minor"/>
    </font>
    <font>
      <sz val="16"/>
      <color theme="0"/>
      <name val="Aptos Narrow"/>
      <family val="2"/>
      <scheme val="minor"/>
    </font>
    <font>
      <sz val="11"/>
      <color theme="1"/>
      <name val="Aptos Narrow"/>
      <scheme val="minor"/>
    </font>
    <font>
      <sz val="12"/>
      <color theme="1"/>
      <name val="Aptos Narrow"/>
      <scheme val="minor"/>
    </font>
    <font>
      <sz val="10"/>
      <color theme="1"/>
      <name val="Aptos Narrow (Textkörper)"/>
    </font>
    <font>
      <sz val="10"/>
      <name val="Aptos Narrow"/>
      <scheme val="minor"/>
    </font>
    <font>
      <b/>
      <sz val="10"/>
      <color rgb="FFC00000"/>
      <name val="Aptos Narrow"/>
      <scheme val="minor"/>
    </font>
    <font>
      <b/>
      <sz val="10"/>
      <color rgb="FFFF0000"/>
      <name val="Aptos Narrow"/>
      <scheme val="minor"/>
    </font>
    <font>
      <sz val="12"/>
      <name val="Aptos Narrow"/>
      <scheme val="minor"/>
    </font>
    <font>
      <b/>
      <sz val="12"/>
      <color theme="0"/>
      <name val="Aptos Narrow"/>
      <scheme val="minor"/>
    </font>
    <font>
      <u/>
      <sz val="11"/>
      <color theme="1"/>
      <name val="MetaNormal-Roman"/>
      <family val="2"/>
    </font>
    <font>
      <u/>
      <sz val="11"/>
      <color theme="1"/>
      <name val="Aptos Narrow"/>
      <family val="2"/>
      <scheme val="minor"/>
    </font>
    <font>
      <sz val="10"/>
      <name val="Aptos Display"/>
      <family val="2"/>
      <scheme val="major"/>
    </font>
    <font>
      <sz val="11"/>
      <color rgb="FF000000"/>
      <name val="Aptos Narrow"/>
      <scheme val="minor"/>
    </font>
    <font>
      <b/>
      <sz val="11"/>
      <color rgb="FF000000"/>
      <name val="Aptos Narrow"/>
      <scheme val="minor"/>
    </font>
    <font>
      <sz val="12"/>
      <color rgb="FF000000"/>
      <name val="Aptos Narrow"/>
      <scheme val="minor"/>
    </font>
  </fonts>
  <fills count="15">
    <fill>
      <patternFill patternType="none"/>
    </fill>
    <fill>
      <patternFill patternType="gray125"/>
    </fill>
    <fill>
      <patternFill patternType="solid">
        <fgColor rgb="FF004A6F"/>
        <bgColor indexed="64"/>
      </patternFill>
    </fill>
    <fill>
      <patternFill patternType="solid">
        <fgColor theme="4" tint="-0.499984740745262"/>
        <bgColor indexed="64"/>
      </patternFill>
    </fill>
    <fill>
      <patternFill patternType="solid">
        <fgColor rgb="FFC00000"/>
        <bgColor indexed="64"/>
      </patternFill>
    </fill>
    <fill>
      <patternFill patternType="solid">
        <fgColor rgb="FFDFE0E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bgColor indexed="64"/>
      </patternFill>
    </fill>
    <fill>
      <patternFill patternType="solid">
        <fgColor rgb="FF4886A6"/>
        <bgColor theme="4"/>
      </patternFill>
    </fill>
    <fill>
      <patternFill patternType="solid">
        <fgColor theme="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2" tint="-9.9978637043366805E-2"/>
        <bgColor indexed="64"/>
      </patternFill>
    </fill>
  </fills>
  <borders count="15">
    <border>
      <left/>
      <right/>
      <top/>
      <bottom/>
      <diagonal/>
    </border>
    <border>
      <left style="thin">
        <color indexed="64"/>
      </left>
      <right style="thin">
        <color indexed="64"/>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indexed="64"/>
      </top>
      <bottom style="thin">
        <color indexed="64"/>
      </bottom>
      <diagonal/>
    </border>
  </borders>
  <cellStyleXfs count="11">
    <xf numFmtId="0" fontId="0" fillId="0" borderId="0"/>
    <xf numFmtId="0" fontId="1" fillId="0" borderId="0" applyNumberFormat="0" applyFill="0" applyBorder="0" applyAlignment="0" applyProtection="0"/>
    <xf numFmtId="9" fontId="3" fillId="0" borderId="0" applyFont="0" applyFill="0" applyBorder="0" applyAlignment="0" applyProtection="0"/>
    <xf numFmtId="0" fontId="3" fillId="0" borderId="0"/>
    <xf numFmtId="0" fontId="6" fillId="0" borderId="0"/>
    <xf numFmtId="164" fontId="3" fillId="0" borderId="0" applyFont="0" applyFill="0" applyBorder="0" applyAlignment="0" applyProtection="0"/>
    <xf numFmtId="0" fontId="11" fillId="0" borderId="0"/>
    <xf numFmtId="0" fontId="13" fillId="0" borderId="0"/>
    <xf numFmtId="0" fontId="3" fillId="0" borderId="0"/>
    <xf numFmtId="9" fontId="6" fillId="0" borderId="0" applyFont="0" applyFill="0" applyBorder="0" applyAlignment="0" applyProtection="0"/>
    <xf numFmtId="0" fontId="6" fillId="0" borderId="0"/>
  </cellStyleXfs>
  <cellXfs count="135">
    <xf numFmtId="0" fontId="0" fillId="0" borderId="0" xfId="0"/>
    <xf numFmtId="9" fontId="2" fillId="2" borderId="1" xfId="2" applyFont="1" applyFill="1" applyBorder="1" applyAlignment="1" applyProtection="1">
      <alignment horizontal="center" vertical="center" wrapText="1"/>
    </xf>
    <xf numFmtId="0" fontId="4" fillId="2" borderId="1" xfId="3" applyFont="1" applyFill="1" applyBorder="1" applyAlignment="1">
      <alignment horizontal="center" vertical="center" wrapText="1"/>
    </xf>
    <xf numFmtId="49" fontId="2" fillId="3" borderId="3" xfId="5" applyNumberFormat="1" applyFont="1" applyFill="1" applyBorder="1" applyAlignment="1" applyProtection="1">
      <alignment horizontal="center" vertical="center" wrapText="1"/>
    </xf>
    <xf numFmtId="1" fontId="2" fillId="3" borderId="3" xfId="5" applyNumberFormat="1" applyFont="1" applyFill="1" applyBorder="1" applyAlignment="1" applyProtection="1">
      <alignment horizontal="center" vertical="center" wrapText="1"/>
    </xf>
    <xf numFmtId="1" fontId="2" fillId="3" borderId="3" xfId="5" applyNumberFormat="1" applyFont="1" applyFill="1" applyBorder="1" applyAlignment="1" applyProtection="1">
      <alignment horizontal="left" vertical="center" wrapText="1"/>
    </xf>
    <xf numFmtId="1" fontId="10" fillId="3" borderId="3" xfId="5" applyNumberFormat="1" applyFont="1" applyFill="1" applyBorder="1" applyAlignment="1" applyProtection="1">
      <alignment horizontal="center" vertical="center" wrapText="1"/>
    </xf>
    <xf numFmtId="0" fontId="15" fillId="2" borderId="0" xfId="0" applyFont="1" applyFill="1" applyAlignment="1">
      <alignment horizontal="left" vertical="center"/>
    </xf>
    <xf numFmtId="0" fontId="16" fillId="0" borderId="0" xfId="0" applyFont="1" applyAlignment="1">
      <alignment horizontal="left" vertical="center"/>
    </xf>
    <xf numFmtId="0" fontId="17" fillId="6" borderId="0" xfId="0" applyFont="1" applyFill="1" applyAlignment="1">
      <alignment horizontal="left" vertical="center"/>
    </xf>
    <xf numFmtId="0" fontId="15" fillId="6" borderId="0" xfId="0" applyFont="1" applyFill="1" applyAlignment="1">
      <alignment horizontal="left" vertical="center"/>
    </xf>
    <xf numFmtId="0" fontId="12" fillId="0" borderId="0" xfId="0" applyFont="1" applyAlignment="1">
      <alignment horizontal="left" vertical="top"/>
    </xf>
    <xf numFmtId="0" fontId="18" fillId="2" borderId="0" xfId="0" applyFont="1" applyFill="1" applyAlignment="1">
      <alignment horizontal="left" vertical="top"/>
    </xf>
    <xf numFmtId="0" fontId="12" fillId="2" borderId="0" xfId="0" applyFont="1" applyFill="1" applyAlignment="1">
      <alignment horizontal="left" vertical="top"/>
    </xf>
    <xf numFmtId="0" fontId="12" fillId="0" borderId="0" xfId="0" applyFont="1" applyAlignment="1">
      <alignment vertical="top"/>
    </xf>
    <xf numFmtId="0" fontId="19" fillId="0" borderId="0" xfId="0" applyFont="1" applyAlignment="1">
      <alignment vertical="top" wrapText="1"/>
    </xf>
    <xf numFmtId="0" fontId="19" fillId="0" borderId="0" xfId="0" applyFont="1" applyAlignment="1">
      <alignment horizontal="center" vertical="top" wrapText="1"/>
    </xf>
    <xf numFmtId="0" fontId="20" fillId="0" borderId="0" xfId="0" applyFont="1" applyAlignment="1">
      <alignment horizontal="center" vertical="center"/>
    </xf>
    <xf numFmtId="0" fontId="24" fillId="0" borderId="8" xfId="0" applyFont="1" applyBorder="1"/>
    <xf numFmtId="0" fontId="24" fillId="0" borderId="8" xfId="0" applyFont="1" applyBorder="1" applyAlignment="1">
      <alignment horizontal="center" vertical="center"/>
    </xf>
    <xf numFmtId="0" fontId="16" fillId="0" borderId="0" xfId="0" applyFont="1" applyAlignment="1">
      <alignment horizontal="left" vertical="top"/>
    </xf>
    <xf numFmtId="0" fontId="24" fillId="0" borderId="0" xfId="0" applyFont="1" applyAlignment="1">
      <alignment horizontal="center" vertical="center"/>
    </xf>
    <xf numFmtId="9" fontId="24" fillId="0" borderId="4" xfId="0" applyNumberFormat="1" applyFont="1" applyBorder="1" applyAlignment="1">
      <alignment horizontal="center"/>
    </xf>
    <xf numFmtId="0" fontId="27" fillId="0" borderId="0" xfId="0" applyFont="1" applyAlignment="1">
      <alignment horizontal="center" vertical="center"/>
    </xf>
    <xf numFmtId="0" fontId="23" fillId="0" borderId="0" xfId="0" applyFont="1" applyAlignment="1">
      <alignment horizontal="center" vertical="center"/>
    </xf>
    <xf numFmtId="0" fontId="32" fillId="0" borderId="0" xfId="0" applyFont="1"/>
    <xf numFmtId="0" fontId="32" fillId="0" borderId="4" xfId="0" applyFont="1" applyBorder="1"/>
    <xf numFmtId="0" fontId="27" fillId="0" borderId="0" xfId="0" applyFont="1" applyAlignment="1">
      <alignment horizontal="center" vertical="center" wrapText="1"/>
    </xf>
    <xf numFmtId="0" fontId="34" fillId="0" borderId="0" xfId="0" applyFont="1" applyAlignment="1">
      <alignment horizontal="left" vertical="top" wrapText="1"/>
    </xf>
    <xf numFmtId="0" fontId="34" fillId="0" borderId="0" xfId="0" applyFont="1" applyAlignment="1">
      <alignment vertical="top"/>
    </xf>
    <xf numFmtId="0" fontId="36" fillId="0" borderId="0" xfId="0" applyFont="1" applyAlignment="1">
      <alignment vertical="top"/>
    </xf>
    <xf numFmtId="0" fontId="34" fillId="0" borderId="0" xfId="0" applyFont="1" applyAlignment="1">
      <alignment vertical="top" wrapText="1"/>
    </xf>
    <xf numFmtId="0" fontId="34" fillId="7" borderId="0" xfId="0" applyFont="1" applyFill="1" applyAlignment="1">
      <alignment horizontal="left" vertical="top"/>
    </xf>
    <xf numFmtId="14" fontId="34" fillId="7" borderId="0" xfId="0" applyNumberFormat="1" applyFont="1" applyFill="1" applyAlignment="1">
      <alignment horizontal="left" vertical="top"/>
    </xf>
    <xf numFmtId="14" fontId="35" fillId="7" borderId="0" xfId="0" applyNumberFormat="1" applyFont="1" applyFill="1" applyAlignment="1">
      <alignment horizontal="left" vertical="top"/>
    </xf>
    <xf numFmtId="0" fontId="35" fillId="7" borderId="0" xfId="0" applyFont="1" applyFill="1" applyAlignment="1">
      <alignment horizontal="left" vertical="top"/>
    </xf>
    <xf numFmtId="0" fontId="34" fillId="8" borderId="0" xfId="0" applyFont="1" applyFill="1" applyAlignment="1">
      <alignment horizontal="left" vertical="top"/>
    </xf>
    <xf numFmtId="165" fontId="34" fillId="8" borderId="0" xfId="0" applyNumberFormat="1" applyFont="1" applyFill="1" applyAlignment="1">
      <alignment horizontal="left" vertical="top"/>
    </xf>
    <xf numFmtId="14" fontId="34" fillId="8" borderId="0" xfId="0" applyNumberFormat="1" applyFont="1" applyFill="1" applyAlignment="1">
      <alignment horizontal="left" vertical="top"/>
    </xf>
    <xf numFmtId="0" fontId="28" fillId="0" borderId="0" xfId="0" applyFont="1" applyAlignment="1">
      <alignment vertical="top" wrapText="1"/>
    </xf>
    <xf numFmtId="0" fontId="29" fillId="0" borderId="0" xfId="0" applyFont="1" applyAlignment="1">
      <alignment vertical="top"/>
    </xf>
    <xf numFmtId="0" fontId="29" fillId="0" borderId="4" xfId="0" applyFont="1" applyBorder="1" applyAlignment="1">
      <alignment vertical="center" wrapText="1"/>
    </xf>
    <xf numFmtId="0" fontId="34" fillId="0" borderId="4" xfId="3" applyFont="1" applyBorder="1" applyAlignment="1">
      <alignment horizontal="center" vertical="center" wrapText="1"/>
    </xf>
    <xf numFmtId="0" fontId="34" fillId="0" borderId="4" xfId="6" applyFont="1" applyBorder="1" applyAlignment="1">
      <alignment horizontal="center" vertical="top"/>
    </xf>
    <xf numFmtId="0" fontId="34" fillId="0" borderId="4" xfId="6" applyFont="1" applyBorder="1" applyAlignment="1">
      <alignment horizontal="left" vertical="top"/>
    </xf>
    <xf numFmtId="0" fontId="34" fillId="0" borderId="1" xfId="3" applyFont="1" applyBorder="1" applyAlignment="1">
      <alignment horizontal="center" vertical="center" wrapText="1"/>
    </xf>
    <xf numFmtId="0" fontId="21" fillId="0" borderId="1" xfId="3" applyFont="1" applyBorder="1" applyAlignment="1">
      <alignment horizontal="center" vertical="center" wrapText="1"/>
    </xf>
    <xf numFmtId="0" fontId="29" fillId="0" borderId="1" xfId="0" applyFont="1" applyBorder="1" applyAlignment="1">
      <alignment vertical="center" wrapText="1"/>
    </xf>
    <xf numFmtId="0" fontId="29" fillId="0" borderId="8" xfId="0" applyFont="1" applyBorder="1"/>
    <xf numFmtId="0" fontId="28" fillId="0" borderId="8" xfId="0" applyFont="1" applyBorder="1" applyAlignment="1">
      <alignment vertical="center" wrapText="1"/>
    </xf>
    <xf numFmtId="49" fontId="37" fillId="0" borderId="4" xfId="6" applyNumberFormat="1" applyFont="1" applyBorder="1" applyAlignment="1">
      <alignment horizontal="center" vertical="center"/>
    </xf>
    <xf numFmtId="0" fontId="38" fillId="4" borderId="4" xfId="3" applyFont="1" applyFill="1" applyBorder="1" applyAlignment="1">
      <alignment horizontal="center" vertical="center" wrapText="1"/>
    </xf>
    <xf numFmtId="0" fontId="32" fillId="0" borderId="4" xfId="0" applyFont="1" applyBorder="1" applyAlignment="1">
      <alignment vertical="center" wrapText="1"/>
    </xf>
    <xf numFmtId="0" fontId="32" fillId="0" borderId="4" xfId="0" applyFont="1" applyBorder="1" applyAlignment="1">
      <alignment vertical="center"/>
    </xf>
    <xf numFmtId="0" fontId="23" fillId="0" borderId="4" xfId="3" applyFont="1" applyBorder="1" applyAlignment="1">
      <alignment horizontal="center" vertical="center" wrapText="1"/>
    </xf>
    <xf numFmtId="0" fontId="23" fillId="0" borderId="1" xfId="3" applyFont="1" applyBorder="1" applyAlignment="1">
      <alignment horizontal="center" vertical="center" wrapText="1"/>
    </xf>
    <xf numFmtId="0" fontId="32" fillId="0" borderId="1" xfId="0" applyFont="1" applyBorder="1" applyAlignment="1">
      <alignment vertical="center"/>
    </xf>
    <xf numFmtId="0" fontId="32" fillId="0" borderId="7" xfId="0" applyFont="1" applyBorder="1"/>
    <xf numFmtId="0" fontId="24" fillId="0" borderId="7" xfId="0" applyFont="1" applyBorder="1" applyAlignment="1">
      <alignment horizontal="center"/>
    </xf>
    <xf numFmtId="0" fontId="24" fillId="0" borderId="9" xfId="0" applyFont="1" applyBorder="1" applyAlignment="1">
      <alignment horizontal="center" vertical="center"/>
    </xf>
    <xf numFmtId="0" fontId="24" fillId="0" borderId="3"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xf>
    <xf numFmtId="9" fontId="24" fillId="0" borderId="1" xfId="0" applyNumberFormat="1" applyFont="1" applyBorder="1" applyAlignment="1">
      <alignment horizontal="center"/>
    </xf>
    <xf numFmtId="0" fontId="32" fillId="0" borderId="6" xfId="0" applyFont="1" applyBorder="1"/>
    <xf numFmtId="0" fontId="24" fillId="0" borderId="7" xfId="0" applyFont="1" applyBorder="1" applyAlignment="1">
      <alignment vertical="center"/>
    </xf>
    <xf numFmtId="0" fontId="18" fillId="2" borderId="0" xfId="10" applyFont="1" applyFill="1" applyAlignment="1">
      <alignment horizontal="left" vertical="top"/>
    </xf>
    <xf numFmtId="0" fontId="6" fillId="2" borderId="0" xfId="10" applyFill="1" applyAlignment="1">
      <alignment horizontal="left" vertical="top"/>
    </xf>
    <xf numFmtId="0" fontId="6" fillId="0" borderId="0" xfId="10" applyAlignment="1">
      <alignment horizontal="left" vertical="top"/>
    </xf>
    <xf numFmtId="0" fontId="6" fillId="0" borderId="0" xfId="10" applyAlignment="1">
      <alignment vertical="top"/>
    </xf>
    <xf numFmtId="0" fontId="39" fillId="0" borderId="0" xfId="10" applyFont="1"/>
    <xf numFmtId="0" fontId="19" fillId="0" borderId="0" xfId="10" applyFont="1" applyAlignment="1">
      <alignment vertical="top"/>
    </xf>
    <xf numFmtId="0" fontId="40" fillId="0" borderId="0" xfId="10" applyFont="1" applyAlignment="1">
      <alignment vertical="top"/>
    </xf>
    <xf numFmtId="0" fontId="0" fillId="0" borderId="12" xfId="0" applyBorder="1"/>
    <xf numFmtId="0" fontId="41" fillId="0" borderId="13" xfId="4" applyFont="1" applyBorder="1" applyAlignment="1">
      <alignment vertical="center" wrapText="1"/>
    </xf>
    <xf numFmtId="0" fontId="41" fillId="0" borderId="0" xfId="4" applyFont="1" applyAlignment="1">
      <alignment vertical="center" wrapText="1"/>
    </xf>
    <xf numFmtId="0" fontId="42" fillId="0" borderId="0" xfId="10" applyFont="1" applyAlignment="1">
      <alignment vertical="top"/>
    </xf>
    <xf numFmtId="0" fontId="29" fillId="11" borderId="4" xfId="0" applyFont="1" applyFill="1" applyBorder="1" applyAlignment="1">
      <alignment vertical="center" wrapText="1"/>
    </xf>
    <xf numFmtId="10" fontId="21" fillId="13" borderId="1" xfId="3" applyNumberFormat="1" applyFont="1" applyFill="1" applyBorder="1" applyAlignment="1" applyProtection="1">
      <alignment horizontal="center" vertical="center" wrapText="1"/>
      <protection locked="0"/>
    </xf>
    <xf numFmtId="10" fontId="23" fillId="13" borderId="1" xfId="3" applyNumberFormat="1" applyFont="1" applyFill="1" applyBorder="1" applyAlignment="1" applyProtection="1">
      <alignment horizontal="center" vertical="center" wrapText="1"/>
      <protection locked="0"/>
    </xf>
    <xf numFmtId="0" fontId="34" fillId="5" borderId="4" xfId="3" applyFont="1" applyFill="1" applyBorder="1" applyAlignment="1" applyProtection="1">
      <alignment horizontal="center" vertical="center" wrapText="1"/>
      <protection locked="0"/>
    </xf>
    <xf numFmtId="0" fontId="34" fillId="5" borderId="1" xfId="3" applyFont="1" applyFill="1" applyBorder="1" applyAlignment="1" applyProtection="1">
      <alignment horizontal="center" vertical="center" wrapText="1"/>
      <protection locked="0"/>
    </xf>
    <xf numFmtId="0" fontId="34" fillId="5" borderId="4" xfId="6" applyFont="1" applyFill="1" applyBorder="1" applyAlignment="1" applyProtection="1">
      <alignment horizontal="center" vertical="top"/>
      <protection locked="0"/>
    </xf>
    <xf numFmtId="0" fontId="22" fillId="2" borderId="0" xfId="8" applyFont="1" applyFill="1" applyAlignment="1">
      <alignment horizontal="left" vertical="top"/>
    </xf>
    <xf numFmtId="0" fontId="12" fillId="2" borderId="0" xfId="8" applyFont="1" applyFill="1" applyAlignment="1">
      <alignment horizontal="left" vertical="top"/>
    </xf>
    <xf numFmtId="9" fontId="2" fillId="10" borderId="4" xfId="9" applyFont="1" applyFill="1" applyBorder="1" applyAlignment="1" applyProtection="1">
      <alignment horizontal="center" vertical="center" wrapText="1"/>
    </xf>
    <xf numFmtId="9" fontId="2" fillId="10" borderId="6" xfId="9" applyFont="1" applyFill="1" applyBorder="1" applyAlignment="1" applyProtection="1">
      <alignment horizontal="center" vertical="center" wrapText="1"/>
    </xf>
    <xf numFmtId="0" fontId="2" fillId="10" borderId="6" xfId="8" applyFont="1" applyFill="1" applyBorder="1" applyAlignment="1">
      <alignment horizontal="center" vertical="center" wrapText="1"/>
    </xf>
    <xf numFmtId="9" fontId="21" fillId="11" borderId="4" xfId="8" applyNumberFormat="1" applyFont="1" applyFill="1" applyBorder="1" applyAlignment="1">
      <alignment vertical="center" wrapText="1"/>
    </xf>
    <xf numFmtId="49" fontId="12" fillId="12" borderId="4" xfId="0" applyNumberFormat="1" applyFont="1" applyFill="1" applyBorder="1" applyAlignment="1">
      <alignment horizontal="center"/>
    </xf>
    <xf numFmtId="0" fontId="12" fillId="12" borderId="4" xfId="8" applyFont="1" applyFill="1" applyBorder="1" applyAlignment="1">
      <alignment horizontal="left" vertical="center" wrapText="1"/>
    </xf>
    <xf numFmtId="167" fontId="21" fillId="12" borderId="4" xfId="8" applyNumberFormat="1" applyFont="1" applyFill="1" applyBorder="1" applyAlignment="1">
      <alignment vertical="center" wrapText="1"/>
    </xf>
    <xf numFmtId="9" fontId="21" fillId="12" borderId="4" xfId="8" applyNumberFormat="1" applyFont="1" applyFill="1" applyBorder="1" applyAlignment="1">
      <alignment horizontal="right" vertical="center" wrapText="1"/>
    </xf>
    <xf numFmtId="166" fontId="21" fillId="12" borderId="4" xfId="8" applyNumberFormat="1" applyFont="1" applyFill="1" applyBorder="1" applyAlignment="1">
      <alignment vertical="center" wrapText="1"/>
    </xf>
    <xf numFmtId="49" fontId="12" fillId="0" borderId="4" xfId="0" applyNumberFormat="1" applyFont="1" applyBorder="1" applyAlignment="1">
      <alignment horizontal="center"/>
    </xf>
    <xf numFmtId="0" fontId="12" fillId="0" borderId="4" xfId="8" applyFont="1" applyBorder="1" applyAlignment="1">
      <alignment horizontal="left" vertical="center" wrapText="1"/>
    </xf>
    <xf numFmtId="167" fontId="21" fillId="11" borderId="4" xfId="8" applyNumberFormat="1" applyFont="1" applyFill="1" applyBorder="1" applyAlignment="1">
      <alignment vertical="center" wrapText="1"/>
    </xf>
    <xf numFmtId="10" fontId="21" fillId="11" borderId="4" xfId="8" applyNumberFormat="1" applyFont="1" applyFill="1" applyBorder="1" applyAlignment="1">
      <alignment vertical="center" wrapText="1"/>
    </xf>
    <xf numFmtId="166" fontId="12" fillId="11" borderId="4" xfId="8" applyNumberFormat="1" applyFont="1" applyFill="1" applyBorder="1" applyAlignment="1">
      <alignment vertical="center" wrapText="1"/>
    </xf>
    <xf numFmtId="10" fontId="12" fillId="11" borderId="4" xfId="8" applyNumberFormat="1" applyFont="1" applyFill="1" applyBorder="1" applyAlignment="1">
      <alignment vertical="center" wrapText="1"/>
    </xf>
    <xf numFmtId="9" fontId="21" fillId="12" borderId="4" xfId="8" applyNumberFormat="1" applyFont="1" applyFill="1" applyBorder="1" applyAlignment="1">
      <alignment vertical="center" wrapText="1"/>
    </xf>
    <xf numFmtId="167" fontId="12" fillId="11" borderId="4" xfId="8" applyNumberFormat="1" applyFont="1" applyFill="1" applyBorder="1" applyAlignment="1">
      <alignment vertical="center" wrapText="1"/>
    </xf>
    <xf numFmtId="10" fontId="21" fillId="12" borderId="4" xfId="8" applyNumberFormat="1" applyFont="1" applyFill="1" applyBorder="1" applyAlignment="1">
      <alignment vertical="center" wrapText="1"/>
    </xf>
    <xf numFmtId="0" fontId="26" fillId="9" borderId="0" xfId="0" applyFont="1" applyFill="1" applyAlignment="1">
      <alignment horizontal="left" vertical="top" wrapText="1"/>
    </xf>
    <xf numFmtId="0" fontId="34" fillId="9" borderId="0" xfId="0" applyFont="1" applyFill="1" applyAlignment="1">
      <alignment horizontal="left" vertical="top" wrapText="1"/>
    </xf>
    <xf numFmtId="49" fontId="3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12" fillId="2" borderId="0" xfId="0" applyFont="1" applyFill="1" applyAlignment="1">
      <alignment horizontal="center" vertical="top"/>
    </xf>
    <xf numFmtId="0" fontId="34" fillId="0" borderId="0" xfId="0" applyFont="1" applyAlignment="1">
      <alignment horizontal="left" vertical="top" wrapText="1"/>
    </xf>
    <xf numFmtId="0" fontId="35" fillId="0" borderId="5" xfId="0" applyFont="1" applyBorder="1" applyAlignment="1">
      <alignment horizontal="left" vertical="top" wrapText="1"/>
    </xf>
    <xf numFmtId="0" fontId="35"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horizontal="left" vertical="top"/>
    </xf>
    <xf numFmtId="0" fontId="9" fillId="0" borderId="2" xfId="3" applyFont="1" applyBorder="1" applyAlignment="1">
      <alignment horizontal="center" vertical="center" wrapText="1"/>
    </xf>
    <xf numFmtId="0" fontId="30" fillId="2" borderId="1" xfId="1" applyFont="1" applyFill="1" applyBorder="1" applyAlignment="1" applyProtection="1">
      <alignment vertical="center" wrapText="1"/>
    </xf>
    <xf numFmtId="0" fontId="5" fillId="0" borderId="2" xfId="3" applyFont="1" applyBorder="1" applyAlignment="1">
      <alignment horizontal="center" vertical="center" wrapText="1"/>
    </xf>
    <xf numFmtId="0" fontId="7" fillId="0" borderId="2" xfId="4" applyFont="1" applyBorder="1" applyAlignment="1">
      <alignment vertical="center" wrapText="1"/>
    </xf>
    <xf numFmtId="9" fontId="2" fillId="10" borderId="6" xfId="9" applyFont="1" applyFill="1" applyBorder="1" applyAlignment="1" applyProtection="1">
      <alignment horizontal="center" vertical="center" wrapText="1"/>
    </xf>
    <xf numFmtId="9" fontId="2" fillId="10" borderId="7" xfId="9" applyFont="1" applyFill="1" applyBorder="1" applyAlignment="1" applyProtection="1">
      <alignment horizontal="center" vertical="center" wrapText="1"/>
    </xf>
    <xf numFmtId="0" fontId="34" fillId="0" borderId="6" xfId="8" applyFont="1" applyBorder="1" applyAlignment="1">
      <alignment horizontal="center" vertical="center" wrapText="1"/>
    </xf>
    <xf numFmtId="0" fontId="34" fillId="0" borderId="7" xfId="8" applyFont="1" applyBorder="1" applyAlignment="1">
      <alignment horizontal="center" vertical="center" wrapText="1"/>
    </xf>
    <xf numFmtId="9" fontId="2" fillId="10" borderId="14" xfId="9" applyFont="1" applyFill="1" applyBorder="1" applyAlignment="1" applyProtection="1">
      <alignment horizontal="center" vertical="center" wrapText="1"/>
    </xf>
    <xf numFmtId="49" fontId="21" fillId="12" borderId="6" xfId="0" applyNumberFormat="1" applyFont="1" applyFill="1" applyBorder="1" applyAlignment="1">
      <alignment horizontal="center"/>
    </xf>
    <xf numFmtId="49" fontId="21" fillId="12" borderId="7" xfId="0" applyNumberFormat="1" applyFont="1" applyFill="1" applyBorder="1" applyAlignment="1">
      <alignment horizontal="center"/>
    </xf>
    <xf numFmtId="9" fontId="21" fillId="14" borderId="6" xfId="8" applyNumberFormat="1" applyFont="1" applyFill="1" applyBorder="1" applyAlignment="1" applyProtection="1">
      <alignment horizontal="center" vertical="center" wrapText="1"/>
      <protection locked="0"/>
    </xf>
    <xf numFmtId="9" fontId="21" fillId="14" borderId="14" xfId="8" applyNumberFormat="1" applyFont="1" applyFill="1" applyBorder="1" applyAlignment="1" applyProtection="1">
      <alignment horizontal="center" vertical="center" wrapText="1"/>
      <protection locked="0"/>
    </xf>
    <xf numFmtId="9" fontId="21" fillId="14" borderId="7" xfId="8" applyNumberFormat="1" applyFont="1" applyFill="1" applyBorder="1" applyAlignment="1" applyProtection="1">
      <alignment horizontal="center" vertical="center" wrapText="1"/>
      <protection locked="0"/>
    </xf>
    <xf numFmtId="9" fontId="34" fillId="14" borderId="6" xfId="8" applyNumberFormat="1" applyFont="1" applyFill="1" applyBorder="1" applyAlignment="1" applyProtection="1">
      <alignment horizontal="center" vertical="center" wrapText="1"/>
      <protection locked="0"/>
    </xf>
    <xf numFmtId="9" fontId="34" fillId="14" borderId="14" xfId="8" applyNumberFormat="1" applyFont="1" applyFill="1" applyBorder="1" applyAlignment="1" applyProtection="1">
      <alignment horizontal="center" vertical="center" wrapText="1"/>
      <protection locked="0"/>
    </xf>
    <xf numFmtId="9" fontId="34" fillId="14" borderId="7" xfId="8" applyNumberFormat="1" applyFont="1" applyFill="1" applyBorder="1" applyAlignment="1" applyProtection="1">
      <alignment horizontal="center" vertical="center" wrapText="1"/>
      <protection locked="0"/>
    </xf>
    <xf numFmtId="0" fontId="42" fillId="0" borderId="0" xfId="10" applyFont="1" applyAlignment="1">
      <alignment horizontal="left" vertical="top" wrapText="1"/>
    </xf>
    <xf numFmtId="0" fontId="6" fillId="0" borderId="0" xfId="10" applyAlignment="1">
      <alignment horizontal="left" vertical="top" wrapText="1"/>
    </xf>
    <xf numFmtId="0" fontId="15" fillId="2" borderId="0" xfId="0" applyFont="1" applyFill="1" applyAlignment="1">
      <alignment horizontal="left" vertical="top"/>
    </xf>
    <xf numFmtId="0" fontId="31" fillId="0" borderId="0" xfId="0" applyFont="1" applyAlignment="1">
      <alignment horizontal="left" vertical="top" wrapText="1"/>
    </xf>
    <xf numFmtId="0" fontId="31" fillId="0" borderId="0" xfId="0" applyFont="1" applyAlignment="1">
      <alignment horizontal="left" vertical="top"/>
    </xf>
  </cellXfs>
  <cellStyles count="11">
    <cellStyle name="Excel Built-in Normal" xfId="6" xr:uid="{908A889C-102A-5847-8821-1B31D975D83B}"/>
    <cellStyle name="Komma 2" xfId="5" xr:uid="{59FCAC10-F301-7C44-87E7-E42A113F0DEF}"/>
    <cellStyle name="Prozent 2" xfId="2" xr:uid="{EE3ECDC8-5C3E-4744-A63C-E8B293305C94}"/>
    <cellStyle name="Prozent 3 2" xfId="9" xr:uid="{AEEB41C3-FBA4-3546-AC4B-DF2143FFCBEF}"/>
    <cellStyle name="Standard" xfId="0" builtinId="0"/>
    <cellStyle name="Standard 12 3 2" xfId="4" xr:uid="{C7492DB0-F51D-D040-A12C-309688F814E1}"/>
    <cellStyle name="Standard 14" xfId="8" xr:uid="{DD0D3144-5523-AE46-9895-206020E642B9}"/>
    <cellStyle name="Standard 18" xfId="10" xr:uid="{1F9A3B06-0D68-BD4E-B594-17BE2886E0A4}"/>
    <cellStyle name="Standard 2 2" xfId="3" xr:uid="{30D34029-172A-6D43-9F68-8F1BCE2DD330}"/>
    <cellStyle name="Standard 4" xfId="7" xr:uid="{785D328C-53AF-EB49-AC1C-057E48B7A520}"/>
    <cellStyle name="Überschrift" xfId="1" builtinId="15"/>
  </cellStyles>
  <dxfs count="20">
    <dxf>
      <font>
        <b val="0"/>
        <i val="0"/>
        <strike val="0"/>
        <condense val="0"/>
        <extend val="0"/>
        <outline val="0"/>
        <shadow val="0"/>
        <u val="none"/>
        <vertAlign val="baseline"/>
        <sz val="12"/>
        <color theme="1"/>
        <name val="Aptos Narrow"/>
        <scheme val="minor"/>
      </font>
      <alignment horizontal="general" vertical="bottom" textRotation="0" wrapText="0" indent="0" justifyLastLine="0" shrinkToFit="0" readingOrder="0"/>
      <border diagonalUp="0" diagonalDown="0">
        <left style="thin">
          <color indexed="64"/>
        </left>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Aptos Narrow"/>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i val="0"/>
        <color theme="0"/>
      </font>
      <fill>
        <patternFill>
          <bgColor rgb="FFC00000"/>
        </patternFill>
      </fill>
    </dxf>
    <dxf>
      <font>
        <strike val="0"/>
        <outline val="0"/>
        <shadow val="0"/>
        <u val="none"/>
        <vertAlign val="baseline"/>
        <sz val="10"/>
        <name val="Aptos Narrow"/>
        <scheme val="minor"/>
      </font>
      <fill>
        <patternFill patternType="solid">
          <fgColor indexed="64"/>
          <bgColor theme="4" tint="0.79998168889431442"/>
        </patternFill>
      </fill>
      <alignment horizontal="left" vertical="top" textRotation="0" wrapText="0" indent="0" justifyLastLine="0" shrinkToFit="0" readingOrder="0"/>
    </dxf>
    <dxf>
      <font>
        <b/>
        <strike val="0"/>
        <outline val="0"/>
        <shadow val="0"/>
        <u val="none"/>
        <vertAlign val="baseline"/>
        <sz val="10"/>
        <name val="Aptos Narrow"/>
        <scheme val="minor"/>
      </font>
      <fill>
        <patternFill patternType="solid">
          <fgColor indexed="64"/>
          <bgColor theme="4" tint="0.79998168889431442"/>
        </patternFill>
      </fill>
      <alignment horizontal="left" vertical="top" textRotation="0" wrapText="0" indent="0" justifyLastLine="0" shrinkToFit="0" readingOrder="0"/>
    </dxf>
    <dxf>
      <font>
        <strike val="0"/>
        <outline val="0"/>
        <shadow val="0"/>
        <u val="none"/>
        <vertAlign val="baseline"/>
        <sz val="10"/>
        <color auto="1"/>
        <name val="Aptos Narrow"/>
        <scheme val="minor"/>
      </font>
      <numFmt numFmtId="165" formatCode="m/d/yyyy"/>
      <fill>
        <patternFill patternType="solid">
          <fgColor indexed="64"/>
          <bgColor theme="4" tint="0.79998168889431442"/>
        </patternFill>
      </fill>
      <alignment horizontal="left" vertical="top" textRotation="0" wrapText="0" indent="0" justifyLastLine="0" shrinkToFit="0" readingOrder="0"/>
    </dxf>
    <dxf>
      <font>
        <strike val="0"/>
        <outline val="0"/>
        <shadow val="0"/>
        <u val="none"/>
        <vertAlign val="baseline"/>
        <sz val="10"/>
        <color auto="1"/>
        <name val="Aptos Narrow"/>
        <scheme val="minor"/>
      </font>
      <fill>
        <patternFill patternType="solid">
          <fgColor indexed="64"/>
          <bgColor theme="4" tint="0.79998168889431442"/>
        </patternFill>
      </fill>
      <alignment horizontal="left" vertical="top" textRotation="0" wrapText="0" indent="0" justifyLastLine="0" shrinkToFit="0" readingOrder="0"/>
    </dxf>
    <dxf>
      <font>
        <strike val="0"/>
        <outline val="0"/>
        <shadow val="0"/>
        <vertAlign val="baseline"/>
        <name val="Calibri"/>
        <scheme val="none"/>
      </font>
      <fill>
        <patternFill patternType="solid">
          <fgColor rgb="FF000000"/>
          <bgColor rgb="FFDCE6F1"/>
        </patternFill>
      </fill>
      <alignment horizontal="left" vertical="top" textRotation="0" wrapText="0" indent="0" justifyLastLine="0" shrinkToFit="0" readingOrder="0"/>
    </dxf>
    <dxf>
      <font>
        <strike val="0"/>
        <outline val="0"/>
        <shadow val="0"/>
        <vertAlign val="baseline"/>
        <name val="Aptos Narrow"/>
        <scheme val="minor"/>
      </font>
      <alignment horizontal="general" vertical="top" textRotation="0" wrapText="1" indent="0" justifyLastLine="0" shrinkToFit="0" readingOrder="0"/>
    </dxf>
    <dxf>
      <fill>
        <patternFill patternType="solid">
          <fgColor theme="4" tint="0.79998168889431442"/>
          <bgColor theme="4" tint="0.79998168889431442"/>
        </patternFill>
      </fill>
    </dxf>
    <dxf>
      <fill>
        <patternFill patternType="solid">
          <bgColor theme="0"/>
        </patternFill>
      </fill>
    </dxf>
    <dxf>
      <fill>
        <patternFill patternType="solid">
          <fgColor indexed="64"/>
          <bgColor theme="0"/>
        </patternFill>
      </fill>
    </dxf>
    <dxf>
      <font>
        <b/>
        <color theme="1"/>
      </font>
    </dxf>
    <dxf>
      <font>
        <b/>
        <color theme="1"/>
      </font>
    </dxf>
    <dxf>
      <font>
        <b/>
        <i val="0"/>
        <color theme="1"/>
      </font>
      <border>
        <top style="double">
          <color rgb="FF4886A6"/>
        </top>
        <horizontal style="thin">
          <color rgb="FF4886A6"/>
        </horizontal>
      </border>
    </dxf>
    <dxf>
      <font>
        <b/>
        <color theme="0"/>
      </font>
      <fill>
        <patternFill patternType="solid">
          <fgColor theme="4"/>
          <bgColor rgb="FF4886A6"/>
        </patternFill>
      </fill>
      <border>
        <top/>
        <bottom/>
        <horizontal/>
      </border>
    </dxf>
    <dxf>
      <font>
        <color theme="1"/>
      </font>
      <border>
        <left style="thin">
          <color theme="0" tint="-0.499984740745262"/>
        </left>
        <right style="thin">
          <color theme="0" tint="-0.499984740745262"/>
        </right>
        <top style="thin">
          <color theme="0" tint="-0.499984740745262"/>
        </top>
        <bottom style="thin">
          <color theme="0" tint="-0.499984740745262"/>
        </bottom>
        <horizontal style="thin">
          <color theme="0" tint="-0.499984740745262"/>
        </horizontal>
      </border>
    </dxf>
  </dxfs>
  <tableStyles count="1" defaultTableStyle="TableStyleMedium2" defaultPivotStyle="PivotStyleLight16">
    <tableStyle name="UKHD" pivot="0" count="8" xr9:uid="{20D61EB9-D12E-9343-8EEF-04151F1DEA28}">
      <tableStyleElement type="wholeTable" dxfId="19"/>
      <tableStyleElement type="headerRow" dxfId="18"/>
      <tableStyleElement type="totalRow" dxfId="17"/>
      <tableStyleElement type="firstColumn" dxfId="16"/>
      <tableStyleElement type="lastColumn" dxfId="15"/>
      <tableStyleElement type="firstRowStripe" dxfId="14"/>
      <tableStyleElement type="secondRowStripe" dxfId="13"/>
      <tableStyleElement type="firstColumn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9462248</xdr:colOff>
      <xdr:row>0</xdr:row>
      <xdr:rowOff>92449</xdr:rowOff>
    </xdr:from>
    <xdr:ext cx="456611" cy="642053"/>
    <xdr:pic>
      <xdr:nvPicPr>
        <xdr:cNvPr id="2" name="Grafik 1">
          <a:extLst>
            <a:ext uri="{FF2B5EF4-FFF2-40B4-BE49-F238E27FC236}">
              <a16:creationId xmlns:a16="http://schemas.microsoft.com/office/drawing/2014/main" id="{695D21C7-820B-5944-BD8A-DE0E813932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40448" y="92449"/>
          <a:ext cx="456611" cy="64205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eduniheidelbergde-my.sharepoint.com/Users/KozlowskiAndreas/Desktop/2022-061_RV_Apple-Produkte_Anlage_2_Leistungsverzeichnis_RV-Apple_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1 Deckblatt"/>
      <sheetName val="A1.2 Leistung"/>
      <sheetName val="A1.3 Anbieter"/>
      <sheetName val="A1.4 Kriterien"/>
      <sheetName val="A1.5 Preis"/>
      <sheetName val="A1.6 Ergebnis"/>
      <sheetName val="A1.7 Parameter"/>
      <sheetName val="_Leerblatt"/>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9B2DC83-39E5-B542-8E9C-4705C8A72860}" name="tbFormBlaetter2" displayName="tbFormBlaetter2" ref="B16:E20" totalsRowShown="0" headerRowDxfId="11" dataDxfId="10">
  <tableColumns count="4">
    <tableColumn id="4" xr3:uid="{177CBA95-9652-5A4F-B782-1FC20D4020F0}" name="Anlagen Nr" dataDxfId="9"/>
    <tableColumn id="1" xr3:uid="{FAD88080-49BF-6149-AED0-3F90F0DB1469}" name="Tabellenblatt" dataDxfId="8"/>
    <tableColumn id="2" xr3:uid="{E418A98A-94C4-084E-B6A0-6D39DEAE2537}" name="Vom Bieter auszufüllen" dataDxfId="7"/>
    <tableColumn id="3" xr3:uid="{10D656E1-072E-B841-9B2C-20B5507C1390}" name="Beschreibung" dataDxfId="6"/>
  </tableColumns>
  <tableStyleInfo name="UKHD"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6063859-A0BF-4A4C-BA27-6456BFC953CF}" name="Tabelle4" displayName="Tabelle4" ref="B5:D8" totalsRowShown="0" headerRowDxfId="4" headerRowBorderDxfId="3" tableBorderDxfId="2" totalsRowBorderDxfId="1">
  <autoFilter ref="B5:D8" xr:uid="{66063859-A0BF-4A4C-BA27-6456BFC953CF}"/>
  <tableColumns count="3">
    <tableColumn id="1" xr3:uid="{01B0842E-886F-AE48-A43F-6FC871E43676}" name="Kriterkium"/>
    <tableColumn id="2" xr3:uid="{C97D66B2-5F3F-7640-8CE4-01A82DD35AB3}" name="Gewichtung"/>
    <tableColumn id="3" xr3:uid="{B8CB2422-1D3A-724B-97B0-5005B2D0B14B}" name="Beschreibung" dataDxfId="0"/>
  </tableColumns>
  <tableStyleInfo name="UKHD"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ECF71-C827-4D40-A1FF-5442DB0FFCEC}">
  <dimension ref="A1:F33"/>
  <sheetViews>
    <sheetView zoomScale="90" zoomScaleNormal="90" workbookViewId="0">
      <selection activeCell="B7" sqref="B7:F7"/>
    </sheetView>
  </sheetViews>
  <sheetFormatPr baseColWidth="10" defaultColWidth="11.44140625" defaultRowHeight="12.75"/>
  <cols>
    <col min="1" max="1" width="28.109375" style="14" customWidth="1"/>
    <col min="2" max="2" width="17.44140625" style="14" customWidth="1"/>
    <col min="3" max="3" width="32.44140625" style="14" customWidth="1"/>
    <col min="4" max="4" width="14.77734375" style="14" customWidth="1"/>
    <col min="5" max="5" width="75.44140625" style="14" customWidth="1"/>
    <col min="6" max="6" width="30.77734375" style="14" customWidth="1"/>
    <col min="7" max="16384" width="11.44140625" style="14"/>
  </cols>
  <sheetData>
    <row r="1" spans="1:6" s="8" customFormat="1" ht="20.25">
      <c r="A1" s="7"/>
      <c r="B1" s="7"/>
      <c r="C1" s="7"/>
      <c r="D1" s="7"/>
      <c r="E1" s="7"/>
    </row>
    <row r="2" spans="1:6" s="8" customFormat="1" ht="20.25">
      <c r="A2" s="9" t="s">
        <v>0</v>
      </c>
      <c r="B2" s="10"/>
      <c r="C2" s="10"/>
      <c r="D2" s="10"/>
      <c r="E2" s="10"/>
    </row>
    <row r="3" spans="1:6" s="8" customFormat="1" ht="20.25">
      <c r="A3" s="9" t="s">
        <v>1</v>
      </c>
      <c r="B3" s="10"/>
      <c r="C3" s="7"/>
      <c r="D3" s="7"/>
      <c r="E3" s="7"/>
    </row>
    <row r="4" spans="1:6" s="11" customFormat="1"/>
    <row r="5" spans="1:6" s="11" customFormat="1" ht="15">
      <c r="A5" s="12" t="s">
        <v>2</v>
      </c>
      <c r="B5" s="13"/>
      <c r="C5" s="13"/>
      <c r="D5" s="13"/>
      <c r="E5" s="13"/>
    </row>
    <row r="7" spans="1:6" ht="231.95" customHeight="1">
      <c r="A7" s="23" t="s">
        <v>3</v>
      </c>
      <c r="B7" s="105" t="s">
        <v>260</v>
      </c>
      <c r="C7" s="106"/>
      <c r="D7" s="106"/>
      <c r="E7" s="106"/>
      <c r="F7" s="106"/>
    </row>
    <row r="9" spans="1:6" ht="78" customHeight="1">
      <c r="A9" s="24" t="s">
        <v>4</v>
      </c>
      <c r="B9" s="111" t="s">
        <v>5</v>
      </c>
      <c r="C9" s="112"/>
      <c r="D9" s="112"/>
      <c r="E9" s="112"/>
      <c r="F9" s="112"/>
    </row>
    <row r="11" spans="1:6" ht="15">
      <c r="A11" s="12" t="s">
        <v>6</v>
      </c>
      <c r="B11" s="13"/>
      <c r="C11" s="13"/>
      <c r="D11" s="13"/>
      <c r="E11" s="107"/>
      <c r="F11" s="107"/>
    </row>
    <row r="13" spans="1:6" ht="38.1" customHeight="1">
      <c r="A13" s="27" t="s">
        <v>7</v>
      </c>
      <c r="B13" s="108" t="s">
        <v>8</v>
      </c>
      <c r="C13" s="108"/>
      <c r="D13" s="108"/>
      <c r="E13" s="108"/>
      <c r="F13" s="29"/>
    </row>
    <row r="14" spans="1:6" ht="15.75">
      <c r="A14" s="27" t="s">
        <v>9</v>
      </c>
      <c r="B14" s="109" t="s">
        <v>10</v>
      </c>
      <c r="C14" s="110"/>
      <c r="D14" s="110"/>
      <c r="E14" s="110"/>
      <c r="F14" s="110"/>
    </row>
    <row r="15" spans="1:6" ht="15.75">
      <c r="A15" s="27"/>
      <c r="B15" s="30"/>
      <c r="C15" s="28"/>
      <c r="D15" s="28"/>
      <c r="E15" s="29"/>
      <c r="F15" s="29"/>
    </row>
    <row r="16" spans="1:6" ht="25.5">
      <c r="A16" s="27" t="s">
        <v>11</v>
      </c>
      <c r="B16" s="31" t="s">
        <v>12</v>
      </c>
      <c r="C16" s="31" t="s">
        <v>13</v>
      </c>
      <c r="D16" s="31" t="s">
        <v>14</v>
      </c>
      <c r="E16" s="31" t="s">
        <v>3</v>
      </c>
    </row>
    <row r="17" spans="1:6" ht="15">
      <c r="A17" s="15"/>
      <c r="B17" s="32" t="s">
        <v>15</v>
      </c>
      <c r="C17" s="32" t="s">
        <v>16</v>
      </c>
      <c r="D17" s="33" t="s">
        <v>17</v>
      </c>
      <c r="E17" s="32" t="s">
        <v>18</v>
      </c>
    </row>
    <row r="18" spans="1:6">
      <c r="A18" s="17"/>
      <c r="B18" s="32" t="s">
        <v>19</v>
      </c>
      <c r="C18" s="32" t="s">
        <v>20</v>
      </c>
      <c r="D18" s="34" t="s">
        <v>21</v>
      </c>
      <c r="E18" s="32" t="s">
        <v>22</v>
      </c>
    </row>
    <row r="19" spans="1:6" ht="15">
      <c r="A19" s="16"/>
      <c r="B19" s="32" t="s">
        <v>23</v>
      </c>
      <c r="C19" s="32" t="s">
        <v>24</v>
      </c>
      <c r="D19" s="35" t="s">
        <v>21</v>
      </c>
      <c r="E19" s="32" t="s">
        <v>25</v>
      </c>
    </row>
    <row r="20" spans="1:6" ht="15">
      <c r="A20" s="15"/>
      <c r="B20" s="36" t="s">
        <v>26</v>
      </c>
      <c r="C20" s="37" t="s">
        <v>27</v>
      </c>
      <c r="D20" s="38" t="s">
        <v>17</v>
      </c>
      <c r="E20" s="37" t="s">
        <v>28</v>
      </c>
    </row>
    <row r="21" spans="1:6" ht="15">
      <c r="A21" s="15"/>
      <c r="B21" s="39"/>
      <c r="C21" s="39"/>
      <c r="D21" s="39"/>
      <c r="E21" s="39"/>
      <c r="F21" s="29"/>
    </row>
    <row r="22" spans="1:6" ht="15">
      <c r="A22" s="15"/>
      <c r="B22" s="110" t="s">
        <v>29</v>
      </c>
      <c r="C22" s="110"/>
      <c r="D22" s="110"/>
      <c r="E22" s="110"/>
      <c r="F22" s="29"/>
    </row>
    <row r="23" spans="1:6">
      <c r="B23" s="40"/>
      <c r="C23" s="29"/>
      <c r="D23" s="29"/>
      <c r="E23" s="29"/>
      <c r="F23" s="29"/>
    </row>
    <row r="24" spans="1:6">
      <c r="B24" s="29"/>
      <c r="C24" s="29"/>
      <c r="D24" s="29"/>
      <c r="E24" s="29"/>
      <c r="F24" s="29"/>
    </row>
    <row r="25" spans="1:6" ht="14.1" customHeight="1">
      <c r="B25" s="103" t="s">
        <v>30</v>
      </c>
      <c r="C25" s="104"/>
      <c r="D25" s="104"/>
      <c r="E25" s="104"/>
      <c r="F25" s="29"/>
    </row>
    <row r="26" spans="1:6" ht="14.1" customHeight="1">
      <c r="B26" s="104"/>
      <c r="C26" s="104"/>
      <c r="D26" s="104"/>
      <c r="E26" s="104"/>
      <c r="F26" s="29"/>
    </row>
    <row r="27" spans="1:6" ht="14.1" customHeight="1">
      <c r="B27" s="104"/>
      <c r="C27" s="104"/>
      <c r="D27" s="104"/>
      <c r="E27" s="104"/>
      <c r="F27" s="29"/>
    </row>
    <row r="28" spans="1:6" ht="14.1" customHeight="1">
      <c r="B28" s="104"/>
      <c r="C28" s="104"/>
      <c r="D28" s="104"/>
      <c r="E28" s="104"/>
      <c r="F28" s="29"/>
    </row>
    <row r="29" spans="1:6" ht="14.1" customHeight="1">
      <c r="B29" s="104"/>
      <c r="C29" s="104"/>
      <c r="D29" s="104"/>
      <c r="E29" s="104"/>
      <c r="F29" s="29"/>
    </row>
    <row r="30" spans="1:6" ht="14.1" customHeight="1">
      <c r="B30" s="104"/>
      <c r="C30" s="104"/>
      <c r="D30" s="104"/>
      <c r="E30" s="104"/>
      <c r="F30" s="29"/>
    </row>
    <row r="31" spans="1:6" ht="14.1" customHeight="1">
      <c r="B31" s="104"/>
      <c r="C31" s="104"/>
      <c r="D31" s="104"/>
      <c r="E31" s="104"/>
      <c r="F31" s="29"/>
    </row>
    <row r="32" spans="1:6" ht="14.1" customHeight="1">
      <c r="B32" s="104"/>
      <c r="C32" s="104"/>
      <c r="D32" s="104"/>
      <c r="E32" s="104"/>
      <c r="F32" s="29"/>
    </row>
    <row r="33" spans="2:6" ht="51" customHeight="1">
      <c r="B33" s="104"/>
      <c r="C33" s="104"/>
      <c r="D33" s="104"/>
      <c r="E33" s="104"/>
      <c r="F33" s="29"/>
    </row>
  </sheetData>
  <sheetProtection algorithmName="SHA-512" hashValue="UNceiJP/D+I3MwbjPqdo+mqMeSkx9LtCGkG/22XgHCQCqySsMxZEAqcyQx90uCIg5XIaVgOp4qQlckTzoNfG+g==" saltValue="e6ZbKIEgtSGmznSBTmjboQ==" spinCount="100000" sheet="1" objects="1" scenarios="1"/>
  <mergeCells count="7">
    <mergeCell ref="B25:E33"/>
    <mergeCell ref="B7:F7"/>
    <mergeCell ref="E11:F11"/>
    <mergeCell ref="B13:E13"/>
    <mergeCell ref="B14:F14"/>
    <mergeCell ref="B22:E22"/>
    <mergeCell ref="B9:F9"/>
  </mergeCells>
  <pageMargins left="0.7" right="0.7" top="0.78740157499999996" bottom="0.78740157499999996"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79572-BDD0-DC41-8F08-AAC6FF1AFA51}">
  <dimension ref="A1:G38"/>
  <sheetViews>
    <sheetView topLeftCell="A19" zoomScale="90" zoomScaleNormal="90" workbookViewId="0">
      <selection activeCell="K6" sqref="K6"/>
    </sheetView>
  </sheetViews>
  <sheetFormatPr baseColWidth="10" defaultColWidth="11" defaultRowHeight="15"/>
  <cols>
    <col min="2" max="2" width="15.109375" customWidth="1"/>
    <col min="3" max="3" width="22.77734375" bestFit="1" customWidth="1"/>
    <col min="4" max="4" width="92.109375" customWidth="1"/>
    <col min="5" max="5" width="24.44140625" customWidth="1"/>
    <col min="7" max="7" width="9.77734375" bestFit="1" customWidth="1"/>
  </cols>
  <sheetData>
    <row r="1" spans="1:7" ht="25.5">
      <c r="A1" s="1"/>
      <c r="B1" s="114" t="s">
        <v>20</v>
      </c>
      <c r="C1" s="114"/>
      <c r="D1" s="114"/>
      <c r="E1" s="2" t="s">
        <v>31</v>
      </c>
      <c r="F1" s="2" t="s">
        <v>32</v>
      </c>
      <c r="G1" s="2" t="s">
        <v>33</v>
      </c>
    </row>
    <row r="2" spans="1:7">
      <c r="A2" s="115" t="s">
        <v>34</v>
      </c>
      <c r="B2" s="116" t="s">
        <v>35</v>
      </c>
      <c r="C2" s="116"/>
      <c r="D2" s="116"/>
      <c r="E2" s="113" t="s">
        <v>36</v>
      </c>
      <c r="F2" s="113"/>
      <c r="G2" s="113" t="s">
        <v>37</v>
      </c>
    </row>
    <row r="3" spans="1:7" ht="86.1" customHeight="1">
      <c r="A3" s="115"/>
      <c r="B3" s="116"/>
      <c r="C3" s="116"/>
      <c r="D3" s="116"/>
      <c r="E3" s="113"/>
      <c r="F3" s="113"/>
      <c r="G3" s="113"/>
    </row>
    <row r="4" spans="1:7" ht="15.75">
      <c r="A4" s="3" t="s">
        <v>38</v>
      </c>
      <c r="B4" s="4" t="s">
        <v>39</v>
      </c>
      <c r="C4" s="4"/>
      <c r="D4" s="5" t="s">
        <v>40</v>
      </c>
      <c r="E4" s="4"/>
      <c r="F4" s="4"/>
      <c r="G4" s="6"/>
    </row>
    <row r="5" spans="1:7" ht="15.75">
      <c r="A5" s="3"/>
      <c r="B5" s="4"/>
      <c r="C5" s="4"/>
      <c r="D5" s="5"/>
      <c r="E5" s="4"/>
      <c r="F5" s="4"/>
      <c r="G5" s="6"/>
    </row>
    <row r="6" spans="1:7" ht="25.5">
      <c r="A6" s="50" t="s">
        <v>41</v>
      </c>
      <c r="B6" s="51" t="s">
        <v>42</v>
      </c>
      <c r="C6" s="52" t="s">
        <v>43</v>
      </c>
      <c r="D6" s="41" t="s">
        <v>44</v>
      </c>
      <c r="E6" s="80"/>
      <c r="F6" s="42"/>
      <c r="G6" s="42"/>
    </row>
    <row r="7" spans="1:7" ht="25.5">
      <c r="A7" s="50" t="s">
        <v>45</v>
      </c>
      <c r="B7" s="51" t="s">
        <v>42</v>
      </c>
      <c r="C7" s="53" t="s">
        <v>43</v>
      </c>
      <c r="D7" s="41" t="s">
        <v>46</v>
      </c>
      <c r="E7" s="81"/>
      <c r="F7" s="42"/>
      <c r="G7" s="42"/>
    </row>
    <row r="8" spans="1:7" ht="51">
      <c r="A8" s="50" t="s">
        <v>47</v>
      </c>
      <c r="B8" s="51" t="s">
        <v>48</v>
      </c>
      <c r="C8" s="53" t="s">
        <v>43</v>
      </c>
      <c r="D8" s="41" t="s">
        <v>49</v>
      </c>
      <c r="E8" s="82"/>
      <c r="F8" s="43"/>
      <c r="G8" s="44"/>
    </row>
    <row r="9" spans="1:7" ht="25.5">
      <c r="A9" s="50" t="s">
        <v>50</v>
      </c>
      <c r="B9" s="54" t="s">
        <v>51</v>
      </c>
      <c r="C9" s="53" t="s">
        <v>43</v>
      </c>
      <c r="D9" s="41" t="s">
        <v>52</v>
      </c>
      <c r="E9" s="81"/>
      <c r="F9" s="45">
        <v>10</v>
      </c>
      <c r="G9" s="45"/>
    </row>
    <row r="10" spans="1:7" ht="25.5">
      <c r="A10" s="50" t="s">
        <v>53</v>
      </c>
      <c r="B10" s="54" t="s">
        <v>51</v>
      </c>
      <c r="C10" s="53" t="s">
        <v>43</v>
      </c>
      <c r="D10" s="41" t="s">
        <v>54</v>
      </c>
      <c r="E10" s="81"/>
      <c r="F10" s="45">
        <v>5</v>
      </c>
      <c r="G10" s="45"/>
    </row>
    <row r="11" spans="1:7" ht="25.5">
      <c r="A11" s="50" t="s">
        <v>55</v>
      </c>
      <c r="B11" s="54" t="s">
        <v>51</v>
      </c>
      <c r="C11" s="53" t="s">
        <v>43</v>
      </c>
      <c r="D11" s="41" t="s">
        <v>56</v>
      </c>
      <c r="E11" s="81"/>
      <c r="F11" s="45">
        <v>3</v>
      </c>
      <c r="G11" s="45"/>
    </row>
    <row r="12" spans="1:7" ht="25.5">
      <c r="A12" s="50" t="s">
        <v>57</v>
      </c>
      <c r="B12" s="51" t="s">
        <v>42</v>
      </c>
      <c r="C12" s="53" t="s">
        <v>58</v>
      </c>
      <c r="D12" s="41" t="s">
        <v>59</v>
      </c>
      <c r="E12" s="81"/>
      <c r="F12" s="45"/>
      <c r="G12" s="45"/>
    </row>
    <row r="13" spans="1:7" ht="15.75">
      <c r="A13" s="50" t="s">
        <v>60</v>
      </c>
      <c r="B13" s="51" t="s">
        <v>42</v>
      </c>
      <c r="C13" s="53" t="s">
        <v>58</v>
      </c>
      <c r="D13" s="41" t="s">
        <v>61</v>
      </c>
      <c r="E13" s="81"/>
      <c r="F13" s="45"/>
      <c r="G13" s="45"/>
    </row>
    <row r="14" spans="1:7" ht="15.75">
      <c r="A14" s="50" t="s">
        <v>62</v>
      </c>
      <c r="B14" s="54" t="s">
        <v>51</v>
      </c>
      <c r="C14" s="53" t="s">
        <v>58</v>
      </c>
      <c r="D14" s="41" t="s">
        <v>63</v>
      </c>
      <c r="E14" s="81"/>
      <c r="F14" s="45">
        <v>5</v>
      </c>
      <c r="G14" s="45"/>
    </row>
    <row r="15" spans="1:7" ht="25.5">
      <c r="A15" s="50" t="s">
        <v>64</v>
      </c>
      <c r="B15" s="54" t="s">
        <v>42</v>
      </c>
      <c r="C15" s="53" t="s">
        <v>58</v>
      </c>
      <c r="D15" s="41" t="s">
        <v>65</v>
      </c>
      <c r="E15" s="81"/>
      <c r="F15" s="45"/>
      <c r="G15" s="45"/>
    </row>
    <row r="16" spans="1:7" ht="15.75">
      <c r="A16" s="50" t="s">
        <v>66</v>
      </c>
      <c r="B16" s="51" t="s">
        <v>42</v>
      </c>
      <c r="C16" s="53" t="s">
        <v>58</v>
      </c>
      <c r="D16" s="41" t="s">
        <v>67</v>
      </c>
      <c r="E16" s="81"/>
      <c r="F16" s="45"/>
      <c r="G16" s="45"/>
    </row>
    <row r="17" spans="1:7" ht="15.75">
      <c r="A17" s="50" t="s">
        <v>68</v>
      </c>
      <c r="B17" s="51" t="s">
        <v>42</v>
      </c>
      <c r="C17" s="52" t="s">
        <v>58</v>
      </c>
      <c r="D17" s="41" t="s">
        <v>69</v>
      </c>
      <c r="E17" s="81"/>
      <c r="F17" s="45"/>
      <c r="G17" s="45"/>
    </row>
    <row r="18" spans="1:7" ht="15.75">
      <c r="A18" s="50" t="s">
        <v>70</v>
      </c>
      <c r="B18" s="51" t="s">
        <v>42</v>
      </c>
      <c r="C18" s="53" t="s">
        <v>58</v>
      </c>
      <c r="D18" s="41" t="s">
        <v>71</v>
      </c>
      <c r="E18" s="81"/>
      <c r="F18" s="45"/>
      <c r="G18" s="45"/>
    </row>
    <row r="19" spans="1:7" ht="25.5">
      <c r="A19" s="50" t="s">
        <v>72</v>
      </c>
      <c r="B19" s="51" t="s">
        <v>42</v>
      </c>
      <c r="C19" s="53" t="s">
        <v>58</v>
      </c>
      <c r="D19" s="41" t="s">
        <v>73</v>
      </c>
      <c r="E19" s="81"/>
      <c r="F19" s="45"/>
      <c r="G19" s="45"/>
    </row>
    <row r="20" spans="1:7" ht="15.75">
      <c r="A20" s="50" t="s">
        <v>74</v>
      </c>
      <c r="B20" s="51" t="s">
        <v>42</v>
      </c>
      <c r="C20" s="53" t="s">
        <v>58</v>
      </c>
      <c r="D20" s="41" t="s">
        <v>75</v>
      </c>
      <c r="E20" s="81"/>
      <c r="F20" s="45"/>
      <c r="G20" s="45"/>
    </row>
    <row r="21" spans="1:7" ht="25.5">
      <c r="A21" s="50" t="s">
        <v>76</v>
      </c>
      <c r="B21" s="51" t="s">
        <v>42</v>
      </c>
      <c r="C21" s="52" t="s">
        <v>77</v>
      </c>
      <c r="D21" s="41" t="s">
        <v>78</v>
      </c>
      <c r="E21" s="81"/>
      <c r="F21" s="45"/>
      <c r="G21" s="45"/>
    </row>
    <row r="22" spans="1:7" ht="15.75">
      <c r="A22" s="50" t="s">
        <v>79</v>
      </c>
      <c r="B22" s="54" t="s">
        <v>42</v>
      </c>
      <c r="C22" s="52" t="s">
        <v>77</v>
      </c>
      <c r="D22" s="41" t="s">
        <v>80</v>
      </c>
      <c r="E22" s="81"/>
      <c r="F22" s="45"/>
      <c r="G22" s="45"/>
    </row>
    <row r="23" spans="1:7" ht="15.75">
      <c r="A23" s="50" t="s">
        <v>81</v>
      </c>
      <c r="B23" s="54" t="s">
        <v>51</v>
      </c>
      <c r="C23" s="52" t="s">
        <v>77</v>
      </c>
      <c r="D23" s="41" t="s">
        <v>82</v>
      </c>
      <c r="E23" s="81"/>
      <c r="F23" s="45">
        <v>5</v>
      </c>
      <c r="G23" s="45"/>
    </row>
    <row r="24" spans="1:7" ht="15.75">
      <c r="A24" s="50" t="s">
        <v>83</v>
      </c>
      <c r="B24" s="54" t="s">
        <v>42</v>
      </c>
      <c r="C24" s="53" t="s">
        <v>84</v>
      </c>
      <c r="D24" s="41" t="s">
        <v>85</v>
      </c>
      <c r="E24" s="81"/>
      <c r="F24" s="45"/>
      <c r="G24" s="45"/>
    </row>
    <row r="25" spans="1:7" ht="15.75">
      <c r="A25" s="50" t="s">
        <v>86</v>
      </c>
      <c r="B25" s="51" t="s">
        <v>42</v>
      </c>
      <c r="C25" s="53" t="s">
        <v>84</v>
      </c>
      <c r="D25" s="77" t="s">
        <v>87</v>
      </c>
      <c r="E25" s="81"/>
      <c r="F25" s="45"/>
      <c r="G25" s="45"/>
    </row>
    <row r="26" spans="1:7" ht="25.5">
      <c r="A26" s="50" t="s">
        <v>88</v>
      </c>
      <c r="B26" s="54" t="s">
        <v>51</v>
      </c>
      <c r="C26" s="53" t="s">
        <v>84</v>
      </c>
      <c r="D26" s="41" t="s">
        <v>89</v>
      </c>
      <c r="E26" s="81"/>
      <c r="F26" s="45">
        <v>2</v>
      </c>
      <c r="G26" s="45"/>
    </row>
    <row r="27" spans="1:7" ht="15.75">
      <c r="A27" s="50" t="s">
        <v>90</v>
      </c>
      <c r="B27" s="51" t="s">
        <v>42</v>
      </c>
      <c r="C27" s="53" t="s">
        <v>84</v>
      </c>
      <c r="D27" s="41" t="s">
        <v>91</v>
      </c>
      <c r="E27" s="81"/>
      <c r="F27" s="45"/>
      <c r="G27" s="45"/>
    </row>
    <row r="28" spans="1:7" ht="25.5">
      <c r="A28" s="50" t="s">
        <v>92</v>
      </c>
      <c r="B28" s="51" t="s">
        <v>42</v>
      </c>
      <c r="C28" s="53" t="s">
        <v>84</v>
      </c>
      <c r="D28" s="41" t="s">
        <v>93</v>
      </c>
      <c r="E28" s="81"/>
      <c r="F28" s="45"/>
      <c r="G28" s="45"/>
    </row>
    <row r="29" spans="1:7" ht="15.75">
      <c r="A29" s="50" t="s">
        <v>94</v>
      </c>
      <c r="B29" s="54" t="s">
        <v>51</v>
      </c>
      <c r="C29" s="53" t="s">
        <v>84</v>
      </c>
      <c r="D29" s="41" t="s">
        <v>95</v>
      </c>
      <c r="E29" s="81"/>
      <c r="F29" s="45">
        <v>5</v>
      </c>
      <c r="G29" s="45"/>
    </row>
    <row r="30" spans="1:7" ht="15.75">
      <c r="A30" s="50" t="s">
        <v>96</v>
      </c>
      <c r="B30" s="54" t="s">
        <v>51</v>
      </c>
      <c r="C30" s="53" t="s">
        <v>84</v>
      </c>
      <c r="D30" s="41" t="s">
        <v>97</v>
      </c>
      <c r="E30" s="81"/>
      <c r="F30" s="45">
        <v>5</v>
      </c>
      <c r="G30" s="45"/>
    </row>
    <row r="31" spans="1:7" ht="15.75">
      <c r="A31" s="50" t="s">
        <v>98</v>
      </c>
      <c r="B31" s="54" t="s">
        <v>51</v>
      </c>
      <c r="C31" s="53" t="s">
        <v>99</v>
      </c>
      <c r="D31" s="41" t="s">
        <v>100</v>
      </c>
      <c r="E31" s="80"/>
      <c r="F31" s="45">
        <v>10</v>
      </c>
      <c r="G31" s="45"/>
    </row>
    <row r="32" spans="1:7" ht="15.75">
      <c r="A32" s="50" t="s">
        <v>101</v>
      </c>
      <c r="B32" s="55" t="s">
        <v>51</v>
      </c>
      <c r="C32" s="56" t="s">
        <v>99</v>
      </c>
      <c r="D32" s="47" t="s">
        <v>102</v>
      </c>
      <c r="E32" s="81"/>
      <c r="F32" s="45">
        <v>10</v>
      </c>
      <c r="G32" s="46"/>
    </row>
    <row r="33" spans="1:7" ht="15.75">
      <c r="A33" s="50" t="s">
        <v>103</v>
      </c>
      <c r="B33" s="55" t="s">
        <v>104</v>
      </c>
      <c r="C33" s="56" t="s">
        <v>105</v>
      </c>
      <c r="D33" s="47" t="s">
        <v>106</v>
      </c>
      <c r="E33" s="81"/>
      <c r="F33" s="45"/>
      <c r="G33" s="46"/>
    </row>
    <row r="34" spans="1:7" ht="25.5">
      <c r="A34" s="50" t="s">
        <v>107</v>
      </c>
      <c r="B34" s="55" t="s">
        <v>104</v>
      </c>
      <c r="C34" s="56" t="s">
        <v>105</v>
      </c>
      <c r="D34" s="74" t="s">
        <v>108</v>
      </c>
      <c r="E34" s="81"/>
      <c r="F34" s="45"/>
      <c r="G34" s="46"/>
    </row>
    <row r="35" spans="1:7" ht="38.25">
      <c r="A35" s="50" t="s">
        <v>109</v>
      </c>
      <c r="B35" s="55" t="s">
        <v>104</v>
      </c>
      <c r="C35" s="56" t="s">
        <v>105</v>
      </c>
      <c r="D35" s="75" t="s">
        <v>110</v>
      </c>
      <c r="E35" s="81"/>
      <c r="F35" s="45"/>
      <c r="G35" s="46"/>
    </row>
    <row r="36" spans="1:7" ht="39" thickBot="1">
      <c r="A36" s="50" t="s">
        <v>111</v>
      </c>
      <c r="B36" s="55" t="s">
        <v>104</v>
      </c>
      <c r="C36" s="56" t="s">
        <v>105</v>
      </c>
      <c r="D36" s="47" t="s">
        <v>112</v>
      </c>
      <c r="E36" s="81"/>
      <c r="F36" s="45"/>
      <c r="G36" s="46"/>
    </row>
    <row r="37" spans="1:7" ht="17.25" thickTop="1" thickBot="1">
      <c r="A37" s="48"/>
      <c r="B37" s="48"/>
      <c r="C37" s="48"/>
      <c r="D37" s="49" t="s">
        <v>113</v>
      </c>
      <c r="E37" s="18"/>
      <c r="F37" s="19">
        <f>SUM(F6:F32)</f>
        <v>60</v>
      </c>
      <c r="G37" s="19">
        <f>SUM(G6:G32)</f>
        <v>0</v>
      </c>
    </row>
    <row r="38" spans="1:7" ht="15.75" thickTop="1"/>
  </sheetData>
  <sheetProtection algorithmName="SHA-512" hashValue="61SG2HyFv4ieVeBlsnqEzxmuVxo9wCRvgH+lnuj1/gB1UhCXnp5WxBBodDNZzxmDVQgN4zQ/IYkuttXxS5qY2w==" saltValue="C8Ayl+R3jUY/ft23WIKkYw==" spinCount="100000" sheet="1" objects="1" scenarios="1"/>
  <mergeCells count="6">
    <mergeCell ref="G2:G3"/>
    <mergeCell ref="B1:D1"/>
    <mergeCell ref="A2:A3"/>
    <mergeCell ref="B2:D3"/>
    <mergeCell ref="E2:E3"/>
    <mergeCell ref="F2:F3"/>
  </mergeCells>
  <phoneticPr fontId="14" type="noConversion"/>
  <conditionalFormatting sqref="B6:B36">
    <cfRule type="cellIs" dxfId="5" priority="1" operator="equal">
      <formula>"A"</formula>
    </cfRule>
  </conditionalFormatting>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866A5-7330-2C44-9C5A-A3BEE03F53DC}">
  <dimension ref="A1:G62"/>
  <sheetViews>
    <sheetView topLeftCell="A4" zoomScaleNormal="100" workbookViewId="0">
      <selection activeCell="E17" sqref="E17"/>
    </sheetView>
  </sheetViews>
  <sheetFormatPr baseColWidth="10" defaultColWidth="11" defaultRowHeight="15"/>
  <cols>
    <col min="2" max="2" width="31.44140625" bestFit="1" customWidth="1"/>
    <col min="3" max="3" width="16.33203125" bestFit="1" customWidth="1"/>
    <col min="4" max="4" width="20.6640625" customWidth="1"/>
    <col min="5" max="5" width="13.77734375" bestFit="1" customWidth="1"/>
    <col min="6" max="6" width="24.6640625" bestFit="1" customWidth="1"/>
    <col min="7" max="7" width="55" customWidth="1"/>
  </cols>
  <sheetData>
    <row r="1" spans="1:7" ht="24.95" customHeight="1">
      <c r="A1" s="83" t="s">
        <v>255</v>
      </c>
      <c r="B1" s="84"/>
      <c r="C1" s="84"/>
      <c r="D1" s="84"/>
      <c r="E1" s="84"/>
      <c r="F1" s="84"/>
      <c r="G1" s="84"/>
    </row>
    <row r="2" spans="1:7" ht="44.1" customHeight="1">
      <c r="A2" s="117" t="s">
        <v>256</v>
      </c>
      <c r="B2" s="118"/>
      <c r="C2" s="117" t="s">
        <v>259</v>
      </c>
      <c r="D2" s="121"/>
      <c r="E2" s="121"/>
      <c r="F2" s="121"/>
      <c r="G2" s="121"/>
    </row>
    <row r="3" spans="1:7" ht="23.1" customHeight="1">
      <c r="A3" s="119" t="s">
        <v>257</v>
      </c>
      <c r="B3" s="120"/>
      <c r="C3" s="124"/>
      <c r="D3" s="125"/>
      <c r="E3" s="125"/>
      <c r="F3" s="125"/>
      <c r="G3" s="126"/>
    </row>
    <row r="4" spans="1:7" ht="23.1" customHeight="1">
      <c r="A4" s="119" t="s">
        <v>258</v>
      </c>
      <c r="B4" s="120"/>
      <c r="C4" s="127"/>
      <c r="D4" s="128"/>
      <c r="E4" s="128"/>
      <c r="F4" s="128"/>
      <c r="G4" s="129"/>
    </row>
    <row r="5" spans="1:7" ht="24.95" customHeight="1">
      <c r="A5" s="83" t="s">
        <v>114</v>
      </c>
      <c r="B5" s="84"/>
      <c r="C5" s="84"/>
      <c r="D5" s="84"/>
      <c r="E5" s="84"/>
      <c r="F5" s="84"/>
      <c r="G5" s="84"/>
    </row>
    <row r="6" spans="1:7" ht="63">
      <c r="A6" s="85" t="s">
        <v>115</v>
      </c>
      <c r="B6" s="85" t="s">
        <v>116</v>
      </c>
      <c r="C6" s="85" t="s">
        <v>117</v>
      </c>
      <c r="D6" s="86" t="s">
        <v>118</v>
      </c>
      <c r="E6" s="87" t="s">
        <v>119</v>
      </c>
      <c r="F6" s="86" t="s">
        <v>120</v>
      </c>
      <c r="G6" s="87" t="s">
        <v>121</v>
      </c>
    </row>
    <row r="7" spans="1:7">
      <c r="A7" s="88"/>
      <c r="B7" s="88"/>
      <c r="C7" s="88"/>
      <c r="D7" s="88"/>
      <c r="E7" s="88"/>
      <c r="F7" s="88"/>
      <c r="G7" s="88"/>
    </row>
    <row r="8" spans="1:7">
      <c r="A8" s="89" t="s">
        <v>122</v>
      </c>
      <c r="B8" s="90" t="s">
        <v>123</v>
      </c>
      <c r="C8" s="91">
        <v>500000</v>
      </c>
      <c r="D8" s="92">
        <f>C8/C62</f>
        <v>0.45454545454545453</v>
      </c>
      <c r="E8" s="78"/>
      <c r="F8" s="91">
        <f>C8-(C8*E8)</f>
        <v>500000</v>
      </c>
      <c r="G8" s="93"/>
    </row>
    <row r="9" spans="1:7">
      <c r="A9" s="94" t="s">
        <v>124</v>
      </c>
      <c r="B9" s="95" t="s">
        <v>125</v>
      </c>
      <c r="C9" s="96"/>
      <c r="D9" s="88"/>
      <c r="E9" s="97"/>
      <c r="F9" s="96"/>
      <c r="G9" s="98"/>
    </row>
    <row r="10" spans="1:7">
      <c r="A10" s="94" t="s">
        <v>126</v>
      </c>
      <c r="B10" s="95" t="s">
        <v>127</v>
      </c>
      <c r="C10" s="96"/>
      <c r="D10" s="88"/>
      <c r="E10" s="99"/>
      <c r="F10" s="96"/>
      <c r="G10" s="98"/>
    </row>
    <row r="11" spans="1:7">
      <c r="A11" s="94" t="s">
        <v>128</v>
      </c>
      <c r="B11" s="95" t="s">
        <v>129</v>
      </c>
      <c r="C11" s="96"/>
      <c r="D11" s="88"/>
      <c r="E11" s="99"/>
      <c r="F11" s="96"/>
      <c r="G11" s="98"/>
    </row>
    <row r="12" spans="1:7">
      <c r="A12" s="94" t="s">
        <v>130</v>
      </c>
      <c r="B12" s="95" t="s">
        <v>131</v>
      </c>
      <c r="C12" s="96"/>
      <c r="D12" s="88"/>
      <c r="E12" s="99"/>
      <c r="F12" s="96"/>
      <c r="G12" s="98"/>
    </row>
    <row r="13" spans="1:7">
      <c r="A13" s="94" t="s">
        <v>132</v>
      </c>
      <c r="B13" s="95" t="s">
        <v>133</v>
      </c>
      <c r="C13" s="96"/>
      <c r="D13" s="88"/>
      <c r="E13" s="99"/>
      <c r="F13" s="96"/>
      <c r="G13" s="98"/>
    </row>
    <row r="14" spans="1:7">
      <c r="A14" s="94" t="s">
        <v>134</v>
      </c>
      <c r="B14" s="95" t="s">
        <v>135</v>
      </c>
      <c r="C14" s="96"/>
      <c r="D14" s="88"/>
      <c r="E14" s="99"/>
      <c r="F14" s="96"/>
      <c r="G14" s="98"/>
    </row>
    <row r="15" spans="1:7">
      <c r="A15" s="94" t="s">
        <v>136</v>
      </c>
      <c r="B15" s="95" t="s">
        <v>137</v>
      </c>
      <c r="C15" s="96"/>
      <c r="D15" s="88"/>
      <c r="E15" s="99"/>
      <c r="F15" s="96"/>
      <c r="G15" s="98"/>
    </row>
    <row r="16" spans="1:7">
      <c r="A16" s="94" t="s">
        <v>138</v>
      </c>
      <c r="B16" s="95" t="s">
        <v>139</v>
      </c>
      <c r="C16" s="96"/>
      <c r="D16" s="88"/>
      <c r="E16" s="99"/>
      <c r="F16" s="96"/>
      <c r="G16" s="98"/>
    </row>
    <row r="17" spans="1:7" ht="15.75">
      <c r="A17" s="89" t="s">
        <v>140</v>
      </c>
      <c r="B17" s="90" t="s">
        <v>141</v>
      </c>
      <c r="C17" s="91">
        <v>200000</v>
      </c>
      <c r="D17" s="100">
        <f>C17/C62</f>
        <v>0.18181818181818182</v>
      </c>
      <c r="E17" s="79"/>
      <c r="F17" s="91">
        <f t="shared" ref="F17:F57" si="0">C17-(C17*E17)</f>
        <v>200000</v>
      </c>
      <c r="G17" s="93"/>
    </row>
    <row r="18" spans="1:7">
      <c r="A18" s="94" t="s">
        <v>142</v>
      </c>
      <c r="B18" s="95" t="s">
        <v>143</v>
      </c>
      <c r="C18" s="96"/>
      <c r="D18" s="88"/>
      <c r="E18" s="97"/>
      <c r="F18" s="96"/>
      <c r="G18" s="98"/>
    </row>
    <row r="19" spans="1:7">
      <c r="A19" s="94" t="s">
        <v>144</v>
      </c>
      <c r="B19" s="95" t="s">
        <v>145</v>
      </c>
      <c r="C19" s="96"/>
      <c r="D19" s="88"/>
      <c r="E19" s="97"/>
      <c r="F19" s="96"/>
      <c r="G19" s="98"/>
    </row>
    <row r="20" spans="1:7">
      <c r="A20" s="94" t="s">
        <v>146</v>
      </c>
      <c r="B20" s="95" t="s">
        <v>147</v>
      </c>
      <c r="C20" s="96"/>
      <c r="D20" s="88"/>
      <c r="E20" s="97"/>
      <c r="F20" s="96"/>
      <c r="G20" s="98"/>
    </row>
    <row r="21" spans="1:7">
      <c r="A21" s="94" t="s">
        <v>148</v>
      </c>
      <c r="B21" s="95" t="s">
        <v>149</v>
      </c>
      <c r="C21" s="96"/>
      <c r="D21" s="88"/>
      <c r="E21" s="97"/>
      <c r="F21" s="96"/>
      <c r="G21" s="98"/>
    </row>
    <row r="22" spans="1:7">
      <c r="A22" s="94" t="s">
        <v>150</v>
      </c>
      <c r="B22" s="95" t="s">
        <v>151</v>
      </c>
      <c r="C22" s="96"/>
      <c r="D22" s="88"/>
      <c r="E22" s="97"/>
      <c r="F22" s="96"/>
      <c r="G22" s="98"/>
    </row>
    <row r="23" spans="1:7" ht="15.75">
      <c r="A23" s="89" t="s">
        <v>152</v>
      </c>
      <c r="B23" s="90" t="s">
        <v>153</v>
      </c>
      <c r="C23" s="91">
        <v>300000</v>
      </c>
      <c r="D23" s="100">
        <f>C23/C62</f>
        <v>0.27272727272727271</v>
      </c>
      <c r="E23" s="79"/>
      <c r="F23" s="91">
        <f t="shared" si="0"/>
        <v>300000</v>
      </c>
      <c r="G23" s="93"/>
    </row>
    <row r="24" spans="1:7">
      <c r="A24" s="94" t="s">
        <v>154</v>
      </c>
      <c r="B24" s="95" t="s">
        <v>155</v>
      </c>
      <c r="C24" s="96"/>
      <c r="D24" s="88"/>
      <c r="E24" s="97"/>
      <c r="F24" s="96"/>
      <c r="G24" s="98"/>
    </row>
    <row r="25" spans="1:7">
      <c r="A25" s="94" t="s">
        <v>156</v>
      </c>
      <c r="B25" s="95" t="s">
        <v>157</v>
      </c>
      <c r="C25" s="96"/>
      <c r="D25" s="88"/>
      <c r="E25" s="97"/>
      <c r="F25" s="96"/>
      <c r="G25" s="98"/>
    </row>
    <row r="26" spans="1:7">
      <c r="A26" s="94" t="s">
        <v>158</v>
      </c>
      <c r="B26" s="95" t="s">
        <v>159</v>
      </c>
      <c r="C26" s="96"/>
      <c r="D26" s="88"/>
      <c r="E26" s="97"/>
      <c r="F26" s="96"/>
      <c r="G26" s="98"/>
    </row>
    <row r="27" spans="1:7">
      <c r="A27" s="94" t="s">
        <v>160</v>
      </c>
      <c r="B27" s="95" t="s">
        <v>161</v>
      </c>
      <c r="C27" s="96"/>
      <c r="D27" s="88"/>
      <c r="E27" s="97"/>
      <c r="F27" s="96"/>
      <c r="G27" s="98"/>
    </row>
    <row r="28" spans="1:7">
      <c r="A28" s="94" t="s">
        <v>162</v>
      </c>
      <c r="B28" s="95" t="s">
        <v>163</v>
      </c>
      <c r="C28" s="96"/>
      <c r="D28" s="88"/>
      <c r="E28" s="97"/>
      <c r="F28" s="96"/>
      <c r="G28" s="98"/>
    </row>
    <row r="29" spans="1:7">
      <c r="A29" s="94" t="s">
        <v>164</v>
      </c>
      <c r="B29" s="95" t="s">
        <v>165</v>
      </c>
      <c r="C29" s="96"/>
      <c r="D29" s="88"/>
      <c r="E29" s="97"/>
      <c r="F29" s="96"/>
      <c r="G29" s="98"/>
    </row>
    <row r="30" spans="1:7" ht="15.75">
      <c r="A30" s="89" t="s">
        <v>166</v>
      </c>
      <c r="B30" s="90" t="s">
        <v>167</v>
      </c>
      <c r="C30" s="91">
        <v>15000</v>
      </c>
      <c r="D30" s="100">
        <f>C30/C62</f>
        <v>1.3636363636363636E-2</v>
      </c>
      <c r="E30" s="79"/>
      <c r="F30" s="91">
        <f t="shared" si="0"/>
        <v>15000</v>
      </c>
      <c r="G30" s="93"/>
    </row>
    <row r="31" spans="1:7">
      <c r="A31" s="94" t="s">
        <v>168</v>
      </c>
      <c r="B31" s="95" t="s">
        <v>169</v>
      </c>
      <c r="C31" s="96"/>
      <c r="D31" s="88"/>
      <c r="E31" s="97"/>
      <c r="F31" s="96"/>
      <c r="G31" s="98"/>
    </row>
    <row r="32" spans="1:7">
      <c r="A32" s="94" t="s">
        <v>170</v>
      </c>
      <c r="B32" s="95" t="s">
        <v>171</v>
      </c>
      <c r="C32" s="96"/>
      <c r="D32" s="88"/>
      <c r="E32" s="97"/>
      <c r="F32" s="96"/>
      <c r="G32" s="98"/>
    </row>
    <row r="33" spans="1:7">
      <c r="A33" s="94" t="s">
        <v>172</v>
      </c>
      <c r="B33" s="95" t="s">
        <v>173</v>
      </c>
      <c r="C33" s="96"/>
      <c r="D33" s="88"/>
      <c r="E33" s="97"/>
      <c r="F33" s="96"/>
      <c r="G33" s="98"/>
    </row>
    <row r="34" spans="1:7" ht="15.75">
      <c r="A34" s="89" t="s">
        <v>174</v>
      </c>
      <c r="B34" s="90" t="s">
        <v>175</v>
      </c>
      <c r="C34" s="91">
        <v>30000</v>
      </c>
      <c r="D34" s="100">
        <f>C34/C62</f>
        <v>2.7272727272727271E-2</v>
      </c>
      <c r="E34" s="79"/>
      <c r="F34" s="91">
        <f t="shared" si="0"/>
        <v>30000</v>
      </c>
      <c r="G34" s="93"/>
    </row>
    <row r="35" spans="1:7">
      <c r="A35" s="94" t="s">
        <v>176</v>
      </c>
      <c r="B35" s="95" t="s">
        <v>177</v>
      </c>
      <c r="C35" s="96"/>
      <c r="D35" s="88"/>
      <c r="E35" s="97"/>
      <c r="F35" s="96"/>
      <c r="G35" s="98"/>
    </row>
    <row r="36" spans="1:7">
      <c r="A36" s="94" t="s">
        <v>178</v>
      </c>
      <c r="B36" s="95" t="s">
        <v>179</v>
      </c>
      <c r="C36" s="96"/>
      <c r="D36" s="88"/>
      <c r="E36" s="97"/>
      <c r="F36" s="96"/>
      <c r="G36" s="98"/>
    </row>
    <row r="37" spans="1:7">
      <c r="A37" s="94" t="s">
        <v>180</v>
      </c>
      <c r="B37" s="95" t="s">
        <v>181</v>
      </c>
      <c r="C37" s="96"/>
      <c r="D37" s="88"/>
      <c r="E37" s="97"/>
      <c r="F37" s="96"/>
      <c r="G37" s="98"/>
    </row>
    <row r="38" spans="1:7">
      <c r="A38" s="94" t="s">
        <v>182</v>
      </c>
      <c r="B38" s="95" t="s">
        <v>183</v>
      </c>
      <c r="C38" s="96"/>
      <c r="D38" s="88"/>
      <c r="E38" s="97"/>
      <c r="F38" s="96"/>
      <c r="G38" s="98"/>
    </row>
    <row r="39" spans="1:7">
      <c r="A39" s="94" t="s">
        <v>184</v>
      </c>
      <c r="B39" s="95" t="s">
        <v>185</v>
      </c>
      <c r="C39" s="96"/>
      <c r="D39" s="88"/>
      <c r="E39" s="97"/>
      <c r="F39" s="96"/>
      <c r="G39" s="98"/>
    </row>
    <row r="40" spans="1:7">
      <c r="A40" s="94" t="s">
        <v>186</v>
      </c>
      <c r="B40" s="95" t="s">
        <v>187</v>
      </c>
      <c r="C40" s="96"/>
      <c r="D40" s="88"/>
      <c r="E40" s="97"/>
      <c r="F40" s="96"/>
      <c r="G40" s="98"/>
    </row>
    <row r="41" spans="1:7">
      <c r="A41" s="94" t="s">
        <v>188</v>
      </c>
      <c r="B41" s="95" t="s">
        <v>189</v>
      </c>
      <c r="C41" s="96"/>
      <c r="D41" s="88"/>
      <c r="E41" s="97"/>
      <c r="F41" s="96"/>
      <c r="G41" s="98"/>
    </row>
    <row r="42" spans="1:7">
      <c r="A42" s="94" t="s">
        <v>190</v>
      </c>
      <c r="B42" s="95" t="s">
        <v>191</v>
      </c>
      <c r="C42" s="96"/>
      <c r="D42" s="88"/>
      <c r="E42" s="97"/>
      <c r="F42" s="96"/>
      <c r="G42" s="98"/>
    </row>
    <row r="43" spans="1:7" ht="15.75">
      <c r="A43" s="89" t="s">
        <v>192</v>
      </c>
      <c r="B43" s="90" t="s">
        <v>193</v>
      </c>
      <c r="C43" s="91">
        <v>15000</v>
      </c>
      <c r="D43" s="100">
        <f>C43/C62</f>
        <v>1.3636363636363636E-2</v>
      </c>
      <c r="E43" s="79"/>
      <c r="F43" s="91">
        <f t="shared" si="0"/>
        <v>15000</v>
      </c>
      <c r="G43" s="93"/>
    </row>
    <row r="44" spans="1:7">
      <c r="A44" s="94" t="s">
        <v>194</v>
      </c>
      <c r="B44" s="95" t="s">
        <v>195</v>
      </c>
      <c r="C44" s="96"/>
      <c r="D44" s="88"/>
      <c r="E44" s="97"/>
      <c r="F44" s="96"/>
      <c r="G44" s="98"/>
    </row>
    <row r="45" spans="1:7">
      <c r="A45" s="94" t="s">
        <v>196</v>
      </c>
      <c r="B45" s="95" t="s">
        <v>197</v>
      </c>
      <c r="C45" s="96"/>
      <c r="D45" s="88"/>
      <c r="E45" s="97"/>
      <c r="F45" s="96"/>
      <c r="G45" s="98"/>
    </row>
    <row r="46" spans="1:7">
      <c r="A46" s="94" t="s">
        <v>198</v>
      </c>
      <c r="B46" s="95" t="s">
        <v>199</v>
      </c>
      <c r="C46" s="96"/>
      <c r="D46" s="88"/>
      <c r="E46" s="97"/>
      <c r="F46" s="96"/>
      <c r="G46" s="98"/>
    </row>
    <row r="47" spans="1:7">
      <c r="A47" s="94" t="s">
        <v>200</v>
      </c>
      <c r="B47" s="95" t="s">
        <v>201</v>
      </c>
      <c r="C47" s="96"/>
      <c r="D47" s="88"/>
      <c r="E47" s="97"/>
      <c r="F47" s="96"/>
      <c r="G47" s="98"/>
    </row>
    <row r="48" spans="1:7">
      <c r="A48" s="94" t="s">
        <v>202</v>
      </c>
      <c r="B48" s="95" t="s">
        <v>203</v>
      </c>
      <c r="C48" s="96"/>
      <c r="D48" s="88"/>
      <c r="E48" s="97"/>
      <c r="F48" s="96"/>
      <c r="G48" s="98"/>
    </row>
    <row r="49" spans="1:7" ht="15.75">
      <c r="A49" s="89" t="s">
        <v>204</v>
      </c>
      <c r="B49" s="90" t="s">
        <v>205</v>
      </c>
      <c r="C49" s="91">
        <v>25000</v>
      </c>
      <c r="D49" s="100">
        <f>C49/C62</f>
        <v>2.2727272727272728E-2</v>
      </c>
      <c r="E49" s="79"/>
      <c r="F49" s="91">
        <f t="shared" si="0"/>
        <v>25000</v>
      </c>
      <c r="G49" s="93"/>
    </row>
    <row r="50" spans="1:7">
      <c r="A50" s="94" t="s">
        <v>206</v>
      </c>
      <c r="B50" s="95" t="s">
        <v>207</v>
      </c>
      <c r="C50" s="96"/>
      <c r="D50" s="88"/>
      <c r="E50" s="97"/>
      <c r="F50" s="96"/>
      <c r="G50" s="98"/>
    </row>
    <row r="51" spans="1:7">
      <c r="A51" s="94" t="s">
        <v>208</v>
      </c>
      <c r="B51" s="95" t="s">
        <v>209</v>
      </c>
      <c r="C51" s="96"/>
      <c r="D51" s="88"/>
      <c r="E51" s="97"/>
      <c r="F51" s="96"/>
      <c r="G51" s="98"/>
    </row>
    <row r="52" spans="1:7">
      <c r="A52" s="94" t="s">
        <v>210</v>
      </c>
      <c r="B52" s="95" t="s">
        <v>211</v>
      </c>
      <c r="C52" s="96"/>
      <c r="D52" s="96"/>
      <c r="E52" s="97"/>
      <c r="F52" s="96"/>
      <c r="G52" s="98"/>
    </row>
    <row r="53" spans="1:7">
      <c r="A53" s="94" t="s">
        <v>212</v>
      </c>
      <c r="B53" s="95" t="s">
        <v>213</v>
      </c>
      <c r="C53" s="96"/>
      <c r="D53" s="96"/>
      <c r="E53" s="97"/>
      <c r="F53" s="96"/>
      <c r="G53" s="98"/>
    </row>
    <row r="54" spans="1:7">
      <c r="A54" s="94" t="s">
        <v>214</v>
      </c>
      <c r="B54" s="95" t="s">
        <v>215</v>
      </c>
      <c r="C54" s="96"/>
      <c r="D54" s="96"/>
      <c r="E54" s="97"/>
      <c r="F54" s="96"/>
      <c r="G54" s="98"/>
    </row>
    <row r="55" spans="1:7">
      <c r="A55" s="94" t="s">
        <v>216</v>
      </c>
      <c r="B55" s="95" t="s">
        <v>217</v>
      </c>
      <c r="C55" s="96"/>
      <c r="D55" s="96"/>
      <c r="E55" s="97"/>
      <c r="F55" s="96"/>
      <c r="G55" s="98"/>
    </row>
    <row r="56" spans="1:7">
      <c r="A56" s="94" t="s">
        <v>218</v>
      </c>
      <c r="B56" s="95" t="s">
        <v>219</v>
      </c>
      <c r="C56" s="96"/>
      <c r="D56" s="96"/>
      <c r="E56" s="97"/>
      <c r="F56" s="96"/>
      <c r="G56" s="98"/>
    </row>
    <row r="57" spans="1:7" ht="15.75">
      <c r="A57" s="89" t="s">
        <v>220</v>
      </c>
      <c r="B57" s="90" t="s">
        <v>221</v>
      </c>
      <c r="C57" s="91">
        <v>15000</v>
      </c>
      <c r="D57" s="100">
        <f>C57/C62</f>
        <v>1.3636363636363636E-2</v>
      </c>
      <c r="E57" s="79"/>
      <c r="F57" s="91">
        <f t="shared" si="0"/>
        <v>15000</v>
      </c>
      <c r="G57" s="93"/>
    </row>
    <row r="58" spans="1:7">
      <c r="A58" s="94" t="s">
        <v>222</v>
      </c>
      <c r="B58" s="95" t="s">
        <v>223</v>
      </c>
      <c r="C58" s="96"/>
      <c r="D58" s="88"/>
      <c r="E58" s="97"/>
      <c r="F58" s="88"/>
      <c r="G58" s="98"/>
    </row>
    <row r="59" spans="1:7">
      <c r="A59" s="94" t="s">
        <v>224</v>
      </c>
      <c r="B59" s="95" t="s">
        <v>225</v>
      </c>
      <c r="C59" s="96"/>
      <c r="D59" s="88"/>
      <c r="E59" s="97"/>
      <c r="F59" s="88"/>
      <c r="G59" s="98"/>
    </row>
    <row r="60" spans="1:7">
      <c r="A60" s="94" t="s">
        <v>226</v>
      </c>
      <c r="B60" s="95" t="s">
        <v>227</v>
      </c>
      <c r="C60" s="96"/>
      <c r="D60" s="88"/>
      <c r="E60" s="97"/>
      <c r="F60" s="88"/>
      <c r="G60" s="98"/>
    </row>
    <row r="61" spans="1:7">
      <c r="A61" s="94" t="s">
        <v>228</v>
      </c>
      <c r="B61" s="95" t="s">
        <v>229</v>
      </c>
      <c r="C61" s="101"/>
      <c r="D61" s="88"/>
      <c r="E61" s="97"/>
      <c r="F61" s="88"/>
      <c r="G61" s="98"/>
    </row>
    <row r="62" spans="1:7">
      <c r="A62" s="122" t="s">
        <v>230</v>
      </c>
      <c r="B62" s="123"/>
      <c r="C62" s="91">
        <f>SUM(C8:C61)</f>
        <v>1100000</v>
      </c>
      <c r="D62" s="100">
        <f>SUM(D8:D61)</f>
        <v>1</v>
      </c>
      <c r="E62" s="102"/>
      <c r="F62" s="91">
        <f>SUM(F8:F61)</f>
        <v>1100000</v>
      </c>
      <c r="G62" s="93"/>
    </row>
  </sheetData>
  <sheetProtection algorithmName="SHA-512" hashValue="l5obTvPrqfUSG9G1ShosgnFa97e2p0haKj5QIfLZgLUjm2nZYtnnFJ9ZkYxuliMho4Crrce2c6oQjftewBzCNQ==" saltValue="+c9mu6jHv2IVknSSdZXzlQ==" spinCount="100000" sheet="1" objects="1" scenarios="1" selectLockedCells="1"/>
  <protectedRanges>
    <protectedRange sqref="E12 E8:F8 E9:E10 G50:G52 F9:F49 F53:F62" name="Bereich2"/>
  </protectedRanges>
  <mergeCells count="7">
    <mergeCell ref="A2:B2"/>
    <mergeCell ref="A4:B4"/>
    <mergeCell ref="C2:G2"/>
    <mergeCell ref="A62:B62"/>
    <mergeCell ref="C3:G3"/>
    <mergeCell ref="C4:G4"/>
    <mergeCell ref="A3:B3"/>
  </mergeCells>
  <phoneticPr fontId="14"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5E4AC-FF85-2D46-93B6-54B81CCA9DEE}">
  <dimension ref="A1:I51"/>
  <sheetViews>
    <sheetView tabSelected="1" zoomScale="110" zoomScaleNormal="110" workbookViewId="0">
      <selection activeCell="E38" sqref="E38"/>
    </sheetView>
  </sheetViews>
  <sheetFormatPr baseColWidth="10" defaultColWidth="11" defaultRowHeight="15"/>
  <cols>
    <col min="1" max="3" width="26" customWidth="1"/>
    <col min="4" max="4" width="55.109375" customWidth="1"/>
    <col min="5" max="5" width="33.44140625" customWidth="1"/>
  </cols>
  <sheetData>
    <row r="1" spans="1:9" s="20" customFormat="1" ht="20.25">
      <c r="A1" s="132" t="s">
        <v>231</v>
      </c>
      <c r="B1" s="132"/>
      <c r="C1" s="132"/>
      <c r="D1" s="132"/>
      <c r="E1" s="132"/>
    </row>
    <row r="3" spans="1:9" ht="39" customHeight="1">
      <c r="A3" s="21" t="s">
        <v>232</v>
      </c>
      <c r="B3" s="133" t="s">
        <v>233</v>
      </c>
      <c r="C3" s="134"/>
      <c r="D3" s="134"/>
      <c r="E3" s="25"/>
    </row>
    <row r="4" spans="1:9">
      <c r="B4" s="25"/>
      <c r="C4" s="25"/>
      <c r="D4" s="25"/>
      <c r="E4" s="25"/>
    </row>
    <row r="5" spans="1:9" ht="15.75">
      <c r="B5" s="59" t="s">
        <v>234</v>
      </c>
      <c r="C5" s="60" t="s">
        <v>235</v>
      </c>
      <c r="D5" s="61" t="s">
        <v>3</v>
      </c>
      <c r="E5" s="65"/>
    </row>
    <row r="6" spans="1:9">
      <c r="B6" s="57"/>
      <c r="C6" s="26"/>
      <c r="D6" s="64"/>
      <c r="E6" s="57"/>
    </row>
    <row r="7" spans="1:9" ht="15.75">
      <c r="B7" s="58" t="s">
        <v>236</v>
      </c>
      <c r="C7" s="22">
        <v>0.6</v>
      </c>
      <c r="D7" s="64" t="s">
        <v>237</v>
      </c>
      <c r="E7" s="57"/>
    </row>
    <row r="8" spans="1:9" ht="15.75">
      <c r="B8" s="62" t="s">
        <v>238</v>
      </c>
      <c r="C8" s="63">
        <v>0.4</v>
      </c>
      <c r="D8" s="73" t="s">
        <v>239</v>
      </c>
      <c r="E8" s="57"/>
    </row>
    <row r="11" spans="1:9">
      <c r="A11" s="66" t="s">
        <v>240</v>
      </c>
      <c r="B11" s="67"/>
      <c r="C11" s="67"/>
      <c r="D11" s="67"/>
      <c r="E11" s="68"/>
      <c r="F11" s="68"/>
      <c r="G11" s="68"/>
      <c r="H11" s="68"/>
      <c r="I11" s="68"/>
    </row>
    <row r="12" spans="1:9">
      <c r="A12" s="69"/>
      <c r="B12" s="69"/>
      <c r="C12" s="69"/>
      <c r="D12" s="69"/>
      <c r="E12" s="69"/>
      <c r="F12" s="69"/>
      <c r="G12" s="69"/>
      <c r="H12" s="69"/>
      <c r="I12" s="69"/>
    </row>
    <row r="13" spans="1:9">
      <c r="A13" s="70" t="s">
        <v>241</v>
      </c>
      <c r="B13" s="69"/>
      <c r="C13" s="69"/>
      <c r="D13" s="69"/>
      <c r="E13" s="69"/>
      <c r="F13" s="69"/>
      <c r="G13" s="69"/>
      <c r="H13" s="69"/>
      <c r="I13" s="69"/>
    </row>
    <row r="14" spans="1:9">
      <c r="A14" s="69"/>
      <c r="B14" s="69"/>
      <c r="C14" s="69"/>
      <c r="D14" s="69"/>
      <c r="E14" s="69"/>
      <c r="F14" s="69"/>
      <c r="G14" s="69"/>
      <c r="H14" s="69"/>
      <c r="I14" s="69"/>
    </row>
    <row r="15" spans="1:9">
      <c r="A15" s="71" t="s">
        <v>242</v>
      </c>
      <c r="B15" s="69"/>
      <c r="C15" s="69"/>
      <c r="D15" s="69"/>
      <c r="E15" s="69"/>
      <c r="F15" s="69"/>
      <c r="G15" s="69"/>
      <c r="H15" s="69"/>
      <c r="I15" s="69"/>
    </row>
    <row r="16" spans="1:9">
      <c r="A16" s="71" t="s">
        <v>243</v>
      </c>
      <c r="B16" s="69"/>
      <c r="C16" s="69"/>
      <c r="D16" s="69"/>
      <c r="E16" s="69"/>
      <c r="F16" s="69"/>
      <c r="G16" s="69"/>
      <c r="H16" s="69"/>
      <c r="I16" s="69"/>
    </row>
    <row r="17" spans="1:9">
      <c r="A17" s="69"/>
      <c r="B17" s="69"/>
      <c r="C17" s="69"/>
      <c r="D17" s="69"/>
      <c r="E17" s="69"/>
      <c r="F17" s="69"/>
      <c r="G17" s="69"/>
      <c r="H17" s="69"/>
      <c r="I17" s="69"/>
    </row>
    <row r="18" spans="1:9">
      <c r="A18" s="72" t="s">
        <v>244</v>
      </c>
      <c r="B18" s="69"/>
      <c r="C18" s="69"/>
      <c r="D18" s="69"/>
      <c r="E18" s="69"/>
      <c r="F18" s="69"/>
      <c r="G18" s="69"/>
      <c r="H18" s="69"/>
      <c r="I18" s="69"/>
    </row>
    <row r="19" spans="1:9">
      <c r="A19" s="130" t="s">
        <v>245</v>
      </c>
      <c r="B19" s="131"/>
      <c r="C19" s="131"/>
      <c r="D19" s="131"/>
      <c r="E19" s="69"/>
      <c r="F19" s="69"/>
      <c r="G19" s="69"/>
      <c r="H19" s="69"/>
      <c r="I19" s="69"/>
    </row>
    <row r="20" spans="1:9">
      <c r="A20" s="131"/>
      <c r="B20" s="131"/>
      <c r="C20" s="131"/>
      <c r="D20" s="131"/>
      <c r="E20" s="69"/>
      <c r="F20" s="69"/>
      <c r="G20" s="69"/>
      <c r="H20" s="69"/>
      <c r="I20" s="69"/>
    </row>
    <row r="21" spans="1:9">
      <c r="A21" s="131"/>
      <c r="B21" s="131"/>
      <c r="C21" s="131"/>
      <c r="D21" s="131"/>
      <c r="E21" s="69"/>
      <c r="F21" s="69"/>
      <c r="G21" s="69"/>
      <c r="H21" s="69"/>
      <c r="I21" s="69"/>
    </row>
    <row r="22" spans="1:9">
      <c r="A22" s="131"/>
      <c r="B22" s="131"/>
      <c r="C22" s="131"/>
      <c r="D22" s="131"/>
      <c r="E22" s="69"/>
      <c r="F22" s="69"/>
      <c r="G22" s="69"/>
      <c r="H22" s="69"/>
      <c r="I22" s="69"/>
    </row>
    <row r="23" spans="1:9">
      <c r="A23" s="131"/>
      <c r="B23" s="131"/>
      <c r="C23" s="131"/>
      <c r="D23" s="131"/>
      <c r="E23" s="69"/>
      <c r="F23" s="69"/>
      <c r="G23" s="69"/>
      <c r="H23" s="69"/>
      <c r="I23" s="69"/>
    </row>
    <row r="24" spans="1:9">
      <c r="A24" s="131"/>
      <c r="B24" s="131"/>
      <c r="C24" s="131"/>
      <c r="D24" s="131"/>
      <c r="E24" s="69"/>
      <c r="F24" s="69"/>
      <c r="G24" s="69"/>
      <c r="H24" s="69"/>
      <c r="I24" s="69"/>
    </row>
    <row r="25" spans="1:9">
      <c r="A25" s="131"/>
      <c r="B25" s="131"/>
      <c r="C25" s="131"/>
      <c r="D25" s="131"/>
      <c r="E25" s="69"/>
      <c r="F25" s="69"/>
      <c r="G25" s="69"/>
      <c r="H25" s="69"/>
      <c r="I25" s="69"/>
    </row>
    <row r="26" spans="1:9">
      <c r="A26" s="131"/>
      <c r="B26" s="131"/>
      <c r="C26" s="131"/>
      <c r="D26" s="131"/>
      <c r="E26" s="69"/>
      <c r="F26" s="69"/>
      <c r="G26" s="69"/>
      <c r="H26" s="69"/>
      <c r="I26" s="69"/>
    </row>
    <row r="27" spans="1:9">
      <c r="A27" s="131"/>
      <c r="B27" s="131"/>
      <c r="C27" s="131"/>
      <c r="D27" s="131"/>
      <c r="E27" s="69"/>
      <c r="F27" s="69"/>
      <c r="G27" s="69"/>
      <c r="H27" s="69"/>
      <c r="I27" s="69"/>
    </row>
    <row r="28" spans="1:9">
      <c r="A28" s="69"/>
      <c r="B28" s="69"/>
      <c r="C28" s="69"/>
      <c r="D28" s="69"/>
      <c r="E28" s="69"/>
      <c r="F28" s="69"/>
      <c r="G28" s="69"/>
      <c r="H28" s="69"/>
      <c r="I28" s="69"/>
    </row>
    <row r="29" spans="1:9">
      <c r="A29" s="69"/>
      <c r="B29" s="69"/>
      <c r="C29" s="69"/>
      <c r="D29" s="69"/>
      <c r="E29" s="69"/>
      <c r="F29" s="69"/>
      <c r="G29" s="69"/>
      <c r="H29" s="69"/>
      <c r="I29" s="69"/>
    </row>
    <row r="30" spans="1:9">
      <c r="A30" s="72" t="s">
        <v>246</v>
      </c>
      <c r="B30" s="69"/>
      <c r="C30" s="69"/>
      <c r="D30" s="69"/>
      <c r="E30" s="69"/>
      <c r="F30" s="69"/>
      <c r="G30" s="69"/>
      <c r="H30" s="69"/>
      <c r="I30" s="69"/>
    </row>
    <row r="31" spans="1:9">
      <c r="A31" s="130" t="s">
        <v>247</v>
      </c>
      <c r="B31" s="131"/>
      <c r="C31" s="131"/>
      <c r="D31" s="131"/>
      <c r="E31" s="69"/>
      <c r="F31" s="69"/>
      <c r="G31" s="69"/>
      <c r="H31" s="69"/>
      <c r="I31" s="69"/>
    </row>
    <row r="32" spans="1:9">
      <c r="A32" s="131"/>
      <c r="B32" s="131"/>
      <c r="C32" s="131"/>
      <c r="D32" s="131"/>
      <c r="E32" s="69"/>
      <c r="F32" s="69"/>
      <c r="G32" s="69"/>
      <c r="H32" s="69"/>
      <c r="I32" s="69"/>
    </row>
    <row r="33" spans="1:9">
      <c r="A33" s="131"/>
      <c r="B33" s="131"/>
      <c r="C33" s="131"/>
      <c r="D33" s="131"/>
      <c r="E33" s="69"/>
      <c r="F33" s="69"/>
      <c r="G33" s="69"/>
      <c r="H33" s="69"/>
      <c r="I33" s="69"/>
    </row>
    <row r="34" spans="1:9">
      <c r="A34" s="131"/>
      <c r="B34" s="131"/>
      <c r="C34" s="131"/>
      <c r="D34" s="131"/>
      <c r="E34" s="69"/>
      <c r="F34" s="69"/>
      <c r="G34" s="69"/>
      <c r="H34" s="69"/>
      <c r="I34" s="69"/>
    </row>
    <row r="35" spans="1:9">
      <c r="A35" s="131"/>
      <c r="B35" s="131"/>
      <c r="C35" s="131"/>
      <c r="D35" s="131"/>
      <c r="E35" s="69"/>
      <c r="F35" s="69"/>
      <c r="G35" s="69"/>
      <c r="H35" s="69"/>
      <c r="I35" s="69"/>
    </row>
    <row r="36" spans="1:9">
      <c r="A36" s="131"/>
      <c r="B36" s="131"/>
      <c r="C36" s="131"/>
      <c r="D36" s="131"/>
      <c r="E36" s="69"/>
      <c r="F36" s="69"/>
      <c r="G36" s="69"/>
      <c r="H36" s="69"/>
      <c r="I36" s="69"/>
    </row>
    <row r="37" spans="1:9">
      <c r="A37" s="131"/>
      <c r="B37" s="131"/>
      <c r="C37" s="131"/>
      <c r="D37" s="131"/>
      <c r="E37" s="69"/>
      <c r="F37" s="69"/>
      <c r="G37" s="69"/>
      <c r="H37" s="69"/>
      <c r="I37" s="69"/>
    </row>
    <row r="38" spans="1:9">
      <c r="A38" s="131"/>
      <c r="B38" s="131"/>
      <c r="C38" s="131"/>
      <c r="D38" s="131"/>
      <c r="E38" s="69"/>
      <c r="F38" s="69"/>
      <c r="G38" s="69"/>
      <c r="H38" s="69"/>
      <c r="I38" s="69"/>
    </row>
    <row r="39" spans="1:9">
      <c r="A39" s="131"/>
      <c r="B39" s="131"/>
      <c r="C39" s="131"/>
      <c r="D39" s="131"/>
      <c r="E39" s="69"/>
      <c r="F39" s="69"/>
      <c r="G39" s="69"/>
      <c r="H39" s="69"/>
      <c r="I39" s="69"/>
    </row>
    <row r="40" spans="1:9">
      <c r="A40" s="131"/>
      <c r="B40" s="131"/>
      <c r="C40" s="131"/>
      <c r="D40" s="131"/>
      <c r="E40" s="69"/>
      <c r="F40" s="69"/>
      <c r="G40" s="69"/>
      <c r="H40" s="69"/>
      <c r="I40" s="69"/>
    </row>
    <row r="41" spans="1:9">
      <c r="A41" s="69"/>
      <c r="B41" s="69"/>
      <c r="C41" s="69"/>
      <c r="D41" s="69"/>
      <c r="E41" s="69"/>
      <c r="F41" s="69"/>
      <c r="G41" s="69"/>
      <c r="H41" s="69"/>
      <c r="I41" s="69"/>
    </row>
    <row r="42" spans="1:9">
      <c r="A42" s="72" t="s">
        <v>248</v>
      </c>
      <c r="B42" s="69"/>
      <c r="C42" s="69"/>
      <c r="D42" s="69"/>
      <c r="E42" s="69"/>
      <c r="F42" s="69"/>
      <c r="G42" s="69"/>
      <c r="H42" s="69"/>
      <c r="I42" s="69"/>
    </row>
    <row r="43" spans="1:9">
      <c r="A43" s="69" t="s">
        <v>249</v>
      </c>
      <c r="B43" s="69"/>
      <c r="C43" s="69"/>
      <c r="D43" s="69"/>
      <c r="E43" s="69"/>
      <c r="F43" s="69"/>
      <c r="G43" s="69"/>
      <c r="H43" s="69"/>
      <c r="I43" s="69"/>
    </row>
    <row r="44" spans="1:9">
      <c r="A44" s="69"/>
      <c r="B44" s="69"/>
      <c r="C44" s="69"/>
      <c r="D44" s="69"/>
      <c r="E44" s="69"/>
      <c r="F44" s="69"/>
      <c r="G44" s="69"/>
      <c r="H44" s="69"/>
      <c r="I44" s="69"/>
    </row>
    <row r="45" spans="1:9">
      <c r="A45" s="76" t="s">
        <v>250</v>
      </c>
      <c r="B45" s="69"/>
      <c r="C45" s="69"/>
      <c r="D45" s="69"/>
      <c r="E45" s="69"/>
      <c r="F45" s="69"/>
      <c r="G45" s="69"/>
      <c r="H45" s="69"/>
      <c r="I45" s="69"/>
    </row>
    <row r="46" spans="1:9">
      <c r="A46" s="69"/>
      <c r="B46" s="69"/>
      <c r="C46" s="69"/>
      <c r="D46" s="69"/>
      <c r="E46" s="69"/>
      <c r="F46" s="69"/>
      <c r="G46" s="69"/>
      <c r="H46" s="69"/>
      <c r="I46" s="69"/>
    </row>
    <row r="47" spans="1:9">
      <c r="A47" s="76" t="s">
        <v>251</v>
      </c>
      <c r="B47" s="69"/>
      <c r="C47" s="69"/>
      <c r="D47" s="69"/>
      <c r="E47" s="69"/>
      <c r="F47" s="69"/>
      <c r="G47" s="69"/>
      <c r="H47" s="69"/>
      <c r="I47" s="69"/>
    </row>
    <row r="48" spans="1:9">
      <c r="A48" s="69"/>
      <c r="B48" s="69"/>
      <c r="C48" s="69"/>
      <c r="D48" s="69"/>
      <c r="E48" s="69"/>
      <c r="F48" s="69"/>
      <c r="G48" s="69"/>
      <c r="H48" s="69"/>
      <c r="I48" s="69"/>
    </row>
    <row r="49" spans="1:9">
      <c r="A49" s="71" t="s">
        <v>252</v>
      </c>
      <c r="B49" s="69"/>
      <c r="C49" s="69"/>
      <c r="D49" s="69"/>
      <c r="E49" s="69"/>
      <c r="F49" s="69"/>
      <c r="G49" s="69"/>
      <c r="H49" s="69"/>
      <c r="I49" s="69"/>
    </row>
    <row r="50" spans="1:9">
      <c r="A50" s="69" t="s">
        <v>253</v>
      </c>
      <c r="B50" s="69"/>
      <c r="C50" s="69"/>
      <c r="D50" s="69"/>
      <c r="E50" s="69"/>
      <c r="F50" s="69"/>
      <c r="G50" s="69"/>
      <c r="H50" s="69"/>
      <c r="I50" s="69"/>
    </row>
    <row r="51" spans="1:9">
      <c r="A51" s="69" t="s">
        <v>254</v>
      </c>
      <c r="B51" s="69"/>
      <c r="C51" s="69"/>
      <c r="D51" s="69"/>
      <c r="E51" s="69"/>
      <c r="F51" s="69"/>
      <c r="G51" s="69"/>
      <c r="H51" s="69"/>
      <c r="I51" s="69"/>
    </row>
  </sheetData>
  <sheetProtection algorithmName="SHA-512" hashValue="zg5nmcOFYHXloMKZBOecNaHLNOCjk0LUPIzZfDwqFLq2fYgltcEmyVstw/mn8lBl/n+EtMSLHXm427Fruz3fSw==" saltValue="5Ftnp7WfnRkVDPabfv0mGg==" spinCount="100000" sheet="1" objects="1" scenarios="1"/>
  <mergeCells count="4">
    <mergeCell ref="A19:D27"/>
    <mergeCell ref="A31:D40"/>
    <mergeCell ref="A1:E1"/>
    <mergeCell ref="B3:D3"/>
  </mergeCells>
  <pageMargins left="0.7" right="0.7" top="0.78740157499999996" bottom="0.78740157499999996"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A1.1 Deckblatt</vt:lpstr>
      <vt:lpstr>A1.2 Leistungskriterien</vt:lpstr>
      <vt:lpstr>A1.3 Preisblatt</vt:lpstr>
      <vt:lpstr>A1.4 Zuschlagkriterien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Kozlowski, Andreas</dc:creator>
  <cp:keywords/>
  <dc:description/>
  <cp:lastModifiedBy>Gayer, Henrike</cp:lastModifiedBy>
  <cp:revision/>
  <dcterms:created xsi:type="dcterms:W3CDTF">2025-10-22T09:43:39Z</dcterms:created>
  <dcterms:modified xsi:type="dcterms:W3CDTF">2026-02-02T07:31:39Z</dcterms:modified>
  <cp:category/>
  <cp:contentStatus/>
</cp:coreProperties>
</file>